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3450" yWindow="795" windowWidth="7650" windowHeight="9435" tabRatio="934"/>
  </bookViews>
  <sheets>
    <sheet name="COP 1" sheetId="45776" r:id="rId1"/>
    <sheet name="quotidiani_2012II" sheetId="45786" r:id="rId2"/>
    <sheet name="supplementi_2012II" sheetId="45787" r:id="rId3"/>
    <sheet name="settimanali_2012II" sheetId="45785" r:id="rId4"/>
    <sheet name="mensili_2012II" sheetId="45788" r:id="rId5"/>
  </sheets>
  <definedNames>
    <definedName name="_xlnm.Print_Area" localSheetId="0">'COP 1'!$A$1:$I$17</definedName>
    <definedName name="_xlnm.Print_Area" localSheetId="4">mensili_2012II!$A$1:$M$80</definedName>
    <definedName name="_xlnm.Print_Area" localSheetId="1">quotidiani_2012II!$A$1:$M$76</definedName>
    <definedName name="_xlnm.Print_Area" localSheetId="3">settimanali_2012II!$A$1:$M$43</definedName>
    <definedName name="_xlnm.Print_Area" localSheetId="2">supplementi_2012II!$A$1:$M$21</definedName>
    <definedName name="IDX" localSheetId="4">mensili_2012II!#REF!</definedName>
    <definedName name="IDX" localSheetId="1">quotidiani_2012II!#REF!</definedName>
    <definedName name="IDX" localSheetId="3">settimanali_2012II!#REF!</definedName>
    <definedName name="IDX" localSheetId="2">supplementi_2012II!#REF!</definedName>
    <definedName name="_xlnm.Print_Titles" localSheetId="4">mensili_2012II!$1:$10</definedName>
    <definedName name="_xlnm.Print_Titles" localSheetId="1">quotidiani_2012II!$1:$9</definedName>
    <definedName name="_xlnm.Print_Titles" localSheetId="3">settimanali_2012II!$1:$10</definedName>
  </definedNames>
  <calcPr calcId="145621"/>
</workbook>
</file>

<file path=xl/calcChain.xml><?xml version="1.0" encoding="utf-8"?>
<calcChain xmlns="http://schemas.openxmlformats.org/spreadsheetml/2006/main">
  <c r="K9" i="45785" l="1"/>
  <c r="M75" i="45788" l="1"/>
  <c r="L75" i="45788"/>
  <c r="M74" i="45788"/>
  <c r="L74" i="45788"/>
  <c r="M73" i="45788"/>
  <c r="L73" i="45788"/>
  <c r="M72" i="45788"/>
  <c r="L72" i="45788"/>
  <c r="M71" i="45788"/>
  <c r="L71" i="45788"/>
  <c r="M70" i="45788"/>
  <c r="L70" i="45788"/>
  <c r="M69" i="45788"/>
  <c r="L69" i="45788"/>
  <c r="M68" i="45788"/>
  <c r="L68" i="45788"/>
  <c r="M67" i="45788"/>
  <c r="L67" i="45788"/>
  <c r="M66" i="45788"/>
  <c r="L66" i="45788"/>
  <c r="M65" i="45788"/>
  <c r="L65" i="45788"/>
  <c r="M64" i="45788"/>
  <c r="L64" i="45788"/>
  <c r="M63" i="45788"/>
  <c r="L63" i="45788"/>
  <c r="M62" i="45788"/>
  <c r="L62" i="45788"/>
  <c r="M61" i="45788"/>
  <c r="L61" i="45788"/>
  <c r="M60" i="45788"/>
  <c r="L60" i="45788"/>
  <c r="M59" i="45788"/>
  <c r="L59" i="45788"/>
  <c r="M58" i="45788"/>
  <c r="L58" i="45788"/>
  <c r="M57" i="45788"/>
  <c r="L57" i="45788"/>
  <c r="M56" i="45788"/>
  <c r="L56" i="45788"/>
  <c r="M55" i="45788"/>
  <c r="L55" i="45788"/>
  <c r="M54" i="45788"/>
  <c r="L54" i="45788"/>
  <c r="M53" i="45788"/>
  <c r="L53" i="45788"/>
  <c r="M52" i="45788"/>
  <c r="L52" i="45788"/>
  <c r="M51" i="45788"/>
  <c r="L51" i="45788"/>
  <c r="M50" i="45788"/>
  <c r="L50" i="45788"/>
  <c r="M49" i="45788"/>
  <c r="L49" i="45788"/>
  <c r="M48" i="45788"/>
  <c r="L48" i="45788"/>
  <c r="M47" i="45788"/>
  <c r="L47" i="45788"/>
  <c r="M46" i="45788"/>
  <c r="L46" i="45788"/>
  <c r="M45" i="45788"/>
  <c r="L45" i="45788"/>
  <c r="M44" i="45788"/>
  <c r="L44" i="45788"/>
  <c r="M43" i="45788"/>
  <c r="L43" i="45788"/>
  <c r="M42" i="45788"/>
  <c r="L42" i="45788"/>
  <c r="M41" i="45788"/>
  <c r="L41" i="45788"/>
  <c r="M40" i="45788"/>
  <c r="L40" i="45788"/>
  <c r="M39" i="45788"/>
  <c r="L39" i="45788"/>
  <c r="M38" i="45788"/>
  <c r="L38" i="45788"/>
  <c r="M37" i="45788"/>
  <c r="L37" i="45788"/>
  <c r="M36" i="45788"/>
  <c r="L36" i="45788"/>
  <c r="M35" i="45788"/>
  <c r="L35" i="45788"/>
  <c r="M34" i="45788"/>
  <c r="L34" i="45788"/>
  <c r="M33" i="45788"/>
  <c r="L33" i="45788"/>
  <c r="M32" i="45788"/>
  <c r="L32" i="45788"/>
  <c r="M31" i="45788"/>
  <c r="L31" i="45788"/>
  <c r="M30" i="45788"/>
  <c r="L30" i="45788"/>
  <c r="M29" i="45788"/>
  <c r="L29" i="45788"/>
  <c r="M28" i="45788"/>
  <c r="L28" i="45788"/>
  <c r="M27" i="45788"/>
  <c r="L27" i="45788"/>
  <c r="M26" i="45788"/>
  <c r="L26" i="45788"/>
  <c r="M25" i="45788"/>
  <c r="L25" i="45788"/>
  <c r="M24" i="45788"/>
  <c r="L24" i="45788"/>
  <c r="M23" i="45788"/>
  <c r="L23" i="45788"/>
  <c r="M22" i="45788"/>
  <c r="L22" i="45788"/>
  <c r="M21" i="45788"/>
  <c r="L21" i="45788"/>
  <c r="M20" i="45788"/>
  <c r="L20" i="45788"/>
  <c r="M19" i="45788"/>
  <c r="L19" i="45788"/>
  <c r="M18" i="45788"/>
  <c r="L18" i="45788"/>
  <c r="M17" i="45788"/>
  <c r="L17" i="45788"/>
  <c r="M16" i="45788"/>
  <c r="L16" i="45788"/>
  <c r="M15" i="45788"/>
  <c r="L15" i="45788"/>
  <c r="M14" i="45788"/>
  <c r="L14" i="45788"/>
  <c r="M13" i="45788"/>
  <c r="L13" i="45788"/>
  <c r="M12" i="45788"/>
  <c r="L12" i="45788"/>
  <c r="M11" i="45788"/>
  <c r="L11" i="45788"/>
  <c r="K9" i="45788"/>
  <c r="H9" i="45788"/>
  <c r="F9" i="45788"/>
  <c r="E9" i="45788"/>
  <c r="D9" i="45788"/>
  <c r="C9" i="45788"/>
  <c r="M9" i="45788" l="1"/>
  <c r="L9" i="45788"/>
  <c r="M8" i="45788"/>
  <c r="L8" i="45788"/>
  <c r="M7" i="45788"/>
  <c r="L7" i="45788"/>
  <c r="M18" i="45787"/>
  <c r="L18" i="45787"/>
  <c r="M17" i="45787"/>
  <c r="L17" i="45787"/>
  <c r="M16" i="45787"/>
  <c r="L16" i="45787"/>
  <c r="M15" i="45787"/>
  <c r="L15" i="45787"/>
  <c r="M11" i="45787"/>
  <c r="L11" i="45787"/>
  <c r="K7" i="45787"/>
  <c r="H7" i="45787"/>
  <c r="F7" i="45787"/>
  <c r="E7" i="45787"/>
  <c r="D7" i="45787"/>
  <c r="C7" i="45787"/>
  <c r="M7" i="45787" l="1"/>
  <c r="L7" i="45787"/>
  <c r="L67" i="45786" l="1"/>
  <c r="L66" i="45786"/>
  <c r="L65" i="45786"/>
  <c r="L62" i="45786"/>
  <c r="L61" i="45786"/>
  <c r="L60" i="45786"/>
  <c r="L59" i="45786"/>
  <c r="L58" i="45786"/>
  <c r="L57" i="45786"/>
  <c r="L56" i="45786"/>
  <c r="L55" i="45786"/>
  <c r="L54" i="45786"/>
  <c r="L53" i="45786"/>
  <c r="L52" i="45786"/>
  <c r="L51" i="45786"/>
  <c r="L50" i="45786"/>
  <c r="L49" i="45786"/>
  <c r="L48" i="45786"/>
  <c r="L47" i="45786"/>
  <c r="L46" i="45786"/>
  <c r="L45" i="45786"/>
  <c r="L44" i="45786"/>
  <c r="L43" i="45786"/>
  <c r="L42" i="45786"/>
  <c r="L41" i="45786"/>
  <c r="L40" i="45786"/>
  <c r="L39" i="45786"/>
  <c r="L38" i="45786"/>
  <c r="L37" i="45786"/>
  <c r="L36" i="45786"/>
  <c r="L35" i="45786"/>
  <c r="L34" i="45786"/>
  <c r="L33" i="45786"/>
  <c r="L32" i="45786"/>
  <c r="L31" i="45786"/>
  <c r="L30" i="45786"/>
  <c r="L29" i="45786"/>
  <c r="L28" i="45786"/>
  <c r="L27" i="45786"/>
  <c r="L26" i="45786"/>
  <c r="L25" i="45786"/>
  <c r="L24" i="45786"/>
  <c r="L23" i="45786"/>
  <c r="L22" i="45786"/>
  <c r="L21" i="45786"/>
  <c r="L20" i="45786"/>
  <c r="L19" i="45786"/>
  <c r="L18" i="45786"/>
  <c r="L17" i="45786"/>
  <c r="L15" i="45786"/>
  <c r="L14" i="45786"/>
  <c r="L13" i="45786"/>
  <c r="L12" i="45786"/>
  <c r="L10" i="45786"/>
  <c r="M67" i="45786" l="1"/>
  <c r="M66" i="45786"/>
  <c r="M65" i="45786"/>
  <c r="M62" i="45786"/>
  <c r="M61" i="45786"/>
  <c r="M60" i="45786"/>
  <c r="M59" i="45786"/>
  <c r="M58" i="45786"/>
  <c r="M57" i="45786"/>
  <c r="M56" i="45786"/>
  <c r="M55" i="45786"/>
  <c r="M54" i="45786"/>
  <c r="M53" i="45786"/>
  <c r="M52" i="45786"/>
  <c r="M51" i="45786"/>
  <c r="M50" i="45786"/>
  <c r="M49" i="45786"/>
  <c r="M48" i="45786"/>
  <c r="M47" i="45786"/>
  <c r="M46" i="45786"/>
  <c r="M45" i="45786"/>
  <c r="M44" i="45786"/>
  <c r="M43" i="45786"/>
  <c r="M42" i="45786"/>
  <c r="M41" i="45786"/>
  <c r="M40" i="45786"/>
  <c r="M39" i="45786"/>
  <c r="M38" i="45786"/>
  <c r="M37" i="45786"/>
  <c r="M36" i="45786"/>
  <c r="M35" i="45786"/>
  <c r="M34" i="45786"/>
  <c r="M33" i="45786"/>
  <c r="M32" i="45786"/>
  <c r="M31" i="45786"/>
  <c r="M30" i="45786"/>
  <c r="M29" i="45786"/>
  <c r="M28" i="45786"/>
  <c r="M27" i="45786"/>
  <c r="M26" i="45786"/>
  <c r="M25" i="45786"/>
  <c r="M24" i="45786"/>
  <c r="M23" i="45786"/>
  <c r="M22" i="45786"/>
  <c r="M21" i="45786"/>
  <c r="M20" i="45786"/>
  <c r="M19" i="45786"/>
  <c r="M18" i="45786"/>
  <c r="M17" i="45786"/>
  <c r="M15" i="45786"/>
  <c r="M14" i="45786"/>
  <c r="M13" i="45786"/>
  <c r="M12" i="45786"/>
  <c r="M10" i="45786"/>
  <c r="K8" i="45786" l="1"/>
  <c r="H8" i="45786"/>
  <c r="F8" i="45786"/>
  <c r="E8" i="45786"/>
  <c r="D8" i="45786"/>
  <c r="C8" i="45786"/>
  <c r="M7" i="45786"/>
  <c r="L7" i="45786"/>
  <c r="L8" i="45786" l="1"/>
  <c r="M8" i="45786"/>
  <c r="H9" i="45785" l="1"/>
  <c r="F9" i="45785"/>
  <c r="E9" i="45785"/>
  <c r="D9" i="45785"/>
  <c r="C9" i="45785"/>
  <c r="M40" i="45785"/>
  <c r="L40" i="45785"/>
  <c r="M39" i="45785"/>
  <c r="L39" i="45785"/>
  <c r="M38" i="45785"/>
  <c r="L38" i="45785"/>
  <c r="M37" i="45785"/>
  <c r="L37" i="45785"/>
  <c r="M36" i="45785"/>
  <c r="L36" i="45785"/>
  <c r="M35" i="45785"/>
  <c r="L35" i="45785"/>
  <c r="M34" i="45785"/>
  <c r="L34" i="45785"/>
  <c r="M33" i="45785"/>
  <c r="L33" i="45785"/>
  <c r="M32" i="45785"/>
  <c r="L32" i="45785"/>
  <c r="M31" i="45785"/>
  <c r="L31" i="45785"/>
  <c r="M30" i="45785"/>
  <c r="L30" i="45785"/>
  <c r="M29" i="45785"/>
  <c r="L29" i="45785"/>
  <c r="M28" i="45785"/>
  <c r="L28" i="45785"/>
  <c r="M27" i="45785"/>
  <c r="L27" i="45785"/>
  <c r="M26" i="45785"/>
  <c r="L26" i="45785"/>
  <c r="M25" i="45785"/>
  <c r="L25" i="45785"/>
  <c r="M24" i="45785"/>
  <c r="L24" i="45785"/>
  <c r="M23" i="45785"/>
  <c r="L23" i="45785"/>
  <c r="M22" i="45785"/>
  <c r="L22" i="45785"/>
  <c r="M21" i="45785"/>
  <c r="L21" i="45785"/>
  <c r="M20" i="45785"/>
  <c r="L20" i="45785"/>
  <c r="M19" i="45785"/>
  <c r="L19" i="45785"/>
  <c r="M18" i="45785"/>
  <c r="L18" i="45785"/>
  <c r="M17" i="45785"/>
  <c r="L17" i="45785"/>
  <c r="M16" i="45785"/>
  <c r="L16" i="45785"/>
  <c r="M15" i="45785"/>
  <c r="L15" i="45785"/>
  <c r="M14" i="45785"/>
  <c r="L14" i="45785"/>
  <c r="M13" i="45785"/>
  <c r="L13" i="45785"/>
  <c r="M12" i="45785"/>
  <c r="L12" i="45785"/>
  <c r="M11" i="45785"/>
  <c r="L11" i="45785"/>
  <c r="M9" i="45785" l="1"/>
  <c r="L9" i="45785"/>
  <c r="M8" i="45785"/>
  <c r="L8" i="45785"/>
  <c r="M7" i="45785"/>
  <c r="L7" i="45785"/>
  <c r="G9" i="45776" l="1"/>
  <c r="F9" i="45776"/>
  <c r="H9" i="45776" l="1"/>
  <c r="I9" i="45776" s="1"/>
  <c r="I8" i="45776"/>
  <c r="I7" i="45776"/>
</calcChain>
</file>

<file path=xl/sharedStrings.xml><?xml version="1.0" encoding="utf-8"?>
<sst xmlns="http://schemas.openxmlformats.org/spreadsheetml/2006/main" count="427" uniqueCount="215">
  <si>
    <t>TOTALE LETTORI MENSILI</t>
  </si>
  <si>
    <t>TOTALE LETTORI PERIODICI</t>
  </si>
  <si>
    <t>AIRONE</t>
  </si>
  <si>
    <t>AMICA</t>
  </si>
  <si>
    <t>ASTRA</t>
  </si>
  <si>
    <t>AUTO</t>
  </si>
  <si>
    <t>BELL'EUROPA</t>
  </si>
  <si>
    <t>BELL'ITALIA</t>
  </si>
  <si>
    <t>BIMBISANI &amp; BELLI</t>
  </si>
  <si>
    <t>BRAVA CASA</t>
  </si>
  <si>
    <t>BURDA</t>
  </si>
  <si>
    <t>CAPITAL</t>
  </si>
  <si>
    <t>CASA FACILE</t>
  </si>
  <si>
    <t>CASAVIVA</t>
  </si>
  <si>
    <t>CASE DA ABITARE</t>
  </si>
  <si>
    <t>CIAK</t>
  </si>
  <si>
    <t>CLASS</t>
  </si>
  <si>
    <t>COSE DI CASA</t>
  </si>
  <si>
    <t>COSMOPOLITAN</t>
  </si>
  <si>
    <t>CUCINA MODERNA</t>
  </si>
  <si>
    <t>CUCINA NO PROBLEM</t>
  </si>
  <si>
    <t>CUCINARE BENE</t>
  </si>
  <si>
    <t>DONNA &amp; MAMMA</t>
  </si>
  <si>
    <t>DOVE</t>
  </si>
  <si>
    <t>ELLE</t>
  </si>
  <si>
    <t>ELLE DECOR</t>
  </si>
  <si>
    <t>FOCUS</t>
  </si>
  <si>
    <t>GARDENIA</t>
  </si>
  <si>
    <t>GENTE MOTORI</t>
  </si>
  <si>
    <t>GLAMOUR</t>
  </si>
  <si>
    <t>GQ</t>
  </si>
  <si>
    <t>INSIEME</t>
  </si>
  <si>
    <t>IO E IL MIO BAMBINO</t>
  </si>
  <si>
    <t>JACK</t>
  </si>
  <si>
    <t>MARIE CLAIRE</t>
  </si>
  <si>
    <t>MAX</t>
  </si>
  <si>
    <t>MEN'S HEALTH</t>
  </si>
  <si>
    <t>MERIDIANI</t>
  </si>
  <si>
    <t>NATIONAL GEOGRAPHIC ITALIA</t>
  </si>
  <si>
    <t>NAUTICA</t>
  </si>
  <si>
    <t>PANORAMA TRAVEL</t>
  </si>
  <si>
    <t>PC PROFESSIONALE</t>
  </si>
  <si>
    <t>QUATTRORUOTE</t>
  </si>
  <si>
    <t>SALE &amp; PEPE</t>
  </si>
  <si>
    <t>IN SELLA</t>
  </si>
  <si>
    <t>SILHOUETTE DONNA</t>
  </si>
  <si>
    <t>STARBENE</t>
  </si>
  <si>
    <t>IN VIAGGIO</t>
  </si>
  <si>
    <t>VILLE &amp; CASALI</t>
  </si>
  <si>
    <t>VOGUE ITALIA</t>
  </si>
  <si>
    <t>AL VOLANTE</t>
  </si>
  <si>
    <t>TOTALE LETTORI QUOTIDIANI</t>
  </si>
  <si>
    <t>ALTO ADIGE</t>
  </si>
  <si>
    <t>AVVENIRE</t>
  </si>
  <si>
    <t>CORRIERE ADRIATICO</t>
  </si>
  <si>
    <t>CORRIERE DELLA SERA</t>
  </si>
  <si>
    <t>GAZZETTA DI MANTOVA</t>
  </si>
  <si>
    <t>GAZZETTA DI PARMA</t>
  </si>
  <si>
    <t>GAZZETTA DI REGGIO</t>
  </si>
  <si>
    <t>GAZZETTA DEL SUD</t>
  </si>
  <si>
    <t>GIORNALE DI BRESCIA</t>
  </si>
  <si>
    <t>GIORNALE DI SICILIA</t>
  </si>
  <si>
    <t>ITALIA OGGI</t>
  </si>
  <si>
    <t>LIBERO</t>
  </si>
  <si>
    <t>MESSAGGERO VENETO</t>
  </si>
  <si>
    <t>LA NUOVA DI VENEZIA E MESTRE</t>
  </si>
  <si>
    <t>NUOVO QUOTIDIANO DI PUGLIA</t>
  </si>
  <si>
    <t>TUTTOSPORT</t>
  </si>
  <si>
    <t>TOTALE LETTORI SETTIMANALI</t>
  </si>
  <si>
    <t>AUTOSPRINT</t>
  </si>
  <si>
    <t>CHI</t>
  </si>
  <si>
    <t>DONNA MODERNA</t>
  </si>
  <si>
    <t>L'ESPRESSO</t>
  </si>
  <si>
    <t>FAMIGLIA CRISTIANA</t>
  </si>
  <si>
    <t>GENTE</t>
  </si>
  <si>
    <t>GRAZIA</t>
  </si>
  <si>
    <t>GUIDA TV</t>
  </si>
  <si>
    <t>MILANO FINANZA</t>
  </si>
  <si>
    <t>MOTOSPRINT</t>
  </si>
  <si>
    <t>OGGI</t>
  </si>
  <si>
    <t>PANORAMA</t>
  </si>
  <si>
    <t>SORRISI E CANZONI TV</t>
  </si>
  <si>
    <t>TELESETTE</t>
  </si>
  <si>
    <t>TOPOLINO</t>
  </si>
  <si>
    <t>VISTO</t>
  </si>
  <si>
    <t>VIVERSANI &amp; BELLI</t>
  </si>
  <si>
    <t>IO DONNA</t>
  </si>
  <si>
    <t>POPOLAZIONE</t>
  </si>
  <si>
    <t>TOTALE LETTURE</t>
  </si>
  <si>
    <t>UOMINI</t>
  </si>
  <si>
    <t>DONNE</t>
  </si>
  <si>
    <t>Totale</t>
  </si>
  <si>
    <t>VANITY FAIR</t>
  </si>
  <si>
    <t>FOR MEN MAGAZINE</t>
  </si>
  <si>
    <t>L'ADIGE</t>
  </si>
  <si>
    <t>L'ARENA</t>
  </si>
  <si>
    <t>IL CENTRO</t>
  </si>
  <si>
    <t>L'ECO DI BERGAMO</t>
  </si>
  <si>
    <t>LA GAZZETTA DEL MEZZOGIORNO</t>
  </si>
  <si>
    <t>LA GAZZETTA DELLO SPORT</t>
  </si>
  <si>
    <t>IL GAZZETTINO</t>
  </si>
  <si>
    <t>IL GIORNALE</t>
  </si>
  <si>
    <t>IL GIORNALE DI VICENZA</t>
  </si>
  <si>
    <t>IL MATTINO</t>
  </si>
  <si>
    <t>IL MATTINO DI PADOVA</t>
  </si>
  <si>
    <t>IL MESSAGGERO</t>
  </si>
  <si>
    <t>LA NUOVA FERRARA</t>
  </si>
  <si>
    <t>LA NUOVA SARDEGNA</t>
  </si>
  <si>
    <t>IL PICCOLO</t>
  </si>
  <si>
    <t>LA PROVINCIA (CR)</t>
  </si>
  <si>
    <t>LA PROVINCIA PAVESE</t>
  </si>
  <si>
    <t>LA REPUBBLICA</t>
  </si>
  <si>
    <t>IL SECOLO XIX</t>
  </si>
  <si>
    <t>LA SICILIA</t>
  </si>
  <si>
    <t>IL SOLE 24 ORE</t>
  </si>
  <si>
    <t>LA STAMPA</t>
  </si>
  <si>
    <t>IL TEMPO</t>
  </si>
  <si>
    <t>IL TIRRENO</t>
  </si>
  <si>
    <t>LA TRIBUNA DI TREVISO</t>
  </si>
  <si>
    <t>L'UNIONE SARDA</t>
  </si>
  <si>
    <t>IL GIORNALINO</t>
  </si>
  <si>
    <t>IL MONDO</t>
  </si>
  <si>
    <t>LA CUCINA ITALIANA</t>
  </si>
  <si>
    <t>NATURAL STYLE</t>
  </si>
  <si>
    <t>LE SCIENZE</t>
  </si>
  <si>
    <t>NUOVA GAZZETTA DI MODENA/CARPI</t>
  </si>
  <si>
    <t>AM AUTOMESE</t>
  </si>
  <si>
    <t>LA PROVINCIA (CO/LC/SO/VA)</t>
  </si>
  <si>
    <t>QUOTIDIANI FREE PRESS</t>
  </si>
  <si>
    <t>LEGGO</t>
  </si>
  <si>
    <t>METRO</t>
  </si>
  <si>
    <t>LA REPUBBLICA AFFARI &amp; FINANZA</t>
  </si>
  <si>
    <t>SUPPLEMENTI settimanali a pagamento</t>
  </si>
  <si>
    <t>LA REPUBBLICA XL</t>
  </si>
  <si>
    <t>GEO</t>
  </si>
  <si>
    <t>MARIE CLAIRE MAISON</t>
  </si>
  <si>
    <t>DIPIÙ TV</t>
  </si>
  <si>
    <t>INTIMITÀ</t>
  </si>
  <si>
    <t>SETTIMANALE DIPIÙ</t>
  </si>
  <si>
    <t>TELEPIÙ</t>
  </si>
  <si>
    <t>LIBERTÀ</t>
  </si>
  <si>
    <t>L'UNITÀ</t>
  </si>
  <si>
    <t>GIOIA</t>
  </si>
  <si>
    <t>CORRIERE DELLO SPORT - STADIO</t>
  </si>
  <si>
    <t>A-ANNA</t>
  </si>
  <si>
    <t>DIVA E DONNA</t>
  </si>
  <si>
    <t>NOVELLA 2000</t>
  </si>
  <si>
    <t>TU STYLE</t>
  </si>
  <si>
    <t>CLUB 3 VIVERE</t>
  </si>
  <si>
    <t>VELVET</t>
  </si>
  <si>
    <t>N.B. " - " = Sito non disponibile o non rilevato</t>
  </si>
  <si>
    <t xml:space="preserve"> - </t>
  </si>
  <si>
    <t>DNEWS</t>
  </si>
  <si>
    <t>ADULTI</t>
  </si>
  <si>
    <t>Si ricorda che il dato "giorno medio" (sia per la stampa sia per il web) è la risultante di un calcolo che ha come bacino di riferimento i lettori/visitatori degli ultimi 7 giorni.</t>
  </si>
  <si>
    <t>*</t>
  </si>
  <si>
    <t>CONFIDENZE TRA AMICHE</t>
  </si>
  <si>
    <t>GS GUERIN SPORTIVO</t>
  </si>
  <si>
    <t>IL VENERDÌ DI REPUBBLICA</t>
  </si>
  <si>
    <t>n.c.</t>
  </si>
  <si>
    <t>Visitatori sito web testata corrispondente</t>
  </si>
  <si>
    <t>*La stima presenta un errore superiore al 20%, pertanto si raccomanda cautela nella lettura del risultato. Il calcolo non è applicabile al “totale letture”, in quanto i casi rientranti nel totale letture fanno riferimento a lettori che possono aver letto più di una testata elencata.</t>
  </si>
  <si>
    <t>RESP. ACQUISTI</t>
  </si>
  <si>
    <t xml:space="preserve">TOTALE LETTURE SUPPLEMENTI </t>
  </si>
  <si>
    <t>TOTALE LETTURE SETTIMANALI</t>
  </si>
  <si>
    <t>TOTALE LETTURE MENSILI</t>
  </si>
  <si>
    <t>RISULTATI</t>
  </si>
  <si>
    <t xml:space="preserve">Interviste per l'indagine QUOTIDIANI </t>
  </si>
  <si>
    <t>Interviste per l'indagine PERIODICI</t>
  </si>
  <si>
    <t>Interviste TOTALI</t>
  </si>
  <si>
    <t xml:space="preserve">Periodo di rilevazione:  </t>
  </si>
  <si>
    <t>Lettori stampa</t>
  </si>
  <si>
    <t>Intervallo fiduciario (calcolato sui lettori giorno medio stampa)</t>
  </si>
  <si>
    <t>v.a.</t>
  </si>
  <si>
    <t>%</t>
  </si>
  <si>
    <t>(v. assoluti x 1.000)</t>
  </si>
  <si>
    <t>Intervallo fiduciario (calcolato sui lettori ultimo periodo stampa)</t>
  </si>
  <si>
    <t>QUOTIDIANI</t>
  </si>
  <si>
    <t>SUPPLEMENTI DI QUOTIDIANI</t>
  </si>
  <si>
    <t>SETTIMANALI</t>
  </si>
  <si>
    <t>MENSILI</t>
  </si>
  <si>
    <t>N.B. " n.c. " = non calcolabile</t>
  </si>
  <si>
    <r>
      <t>Valori assoluti per 1.000 [</t>
    </r>
    <r>
      <rPr>
        <sz val="10"/>
        <color rgb="FF333333"/>
        <rFont val="Symbol"/>
        <family val="1"/>
        <charset val="2"/>
      </rPr>
      <t>+/-]</t>
    </r>
  </si>
  <si>
    <t>Valori assoluti per 1.000 [+/-]</t>
  </si>
  <si>
    <t>D - LA REPUBBLICA</t>
  </si>
  <si>
    <t>MESSAGGERO DI SANT'ANTONIO</t>
  </si>
  <si>
    <t>SUPPLEMENTI settimanali gratuiti</t>
  </si>
  <si>
    <t>per Quotidiani e Periodici: 9 gennaio - 25 marzo 2012 per il 1° ciclo 2012</t>
  </si>
  <si>
    <t>IL FATTO QUOTIDIANO</t>
  </si>
  <si>
    <t>2012/I - GIORNO MEDIO</t>
  </si>
  <si>
    <t>n.p.</t>
  </si>
  <si>
    <t>2012/I - ULTIMO PERIODO</t>
  </si>
  <si>
    <t>AD ARCHITECTURAL DIGEST</t>
  </si>
  <si>
    <t>PANORAMAUTO</t>
  </si>
  <si>
    <t>Hearst HOME</t>
  </si>
  <si>
    <t>1° ciclo 
2012</t>
  </si>
  <si>
    <t>N.B. " n.p. " = non pubblicato</t>
  </si>
  <si>
    <t>AUDIPRESS 2012/II</t>
  </si>
  <si>
    <t>2° ciclo 
2012</t>
  </si>
  <si>
    <t>per i Periodici: 19 settembre  - 18 dicembre 2011 per il 3° ciclo 2011</t>
  </si>
  <si>
    <t>per Quotidiani e Periodici:  2 aprile - 8 luglio 2012 per il 2° ciclo 2012</t>
  </si>
  <si>
    <t>Dati cumulati 3° ciclo 2011 (solo per indagine Periodici) -
 1° ciclo 2012 - 2° ciclo 2012          
 Stime di lettura in '000</t>
  </si>
  <si>
    <t>2012/II - ULTIMO PERIODO</t>
  </si>
  <si>
    <t>2012/II – 2012/I</t>
  </si>
  <si>
    <t>CORRIERE DELLE ALPI</t>
  </si>
  <si>
    <t>QN IL GIORNO</t>
  </si>
  <si>
    <t>QN LA NAZIONE</t>
  </si>
  <si>
    <t>QN IL RESTO DEL CARLINO</t>
  </si>
  <si>
    <t xml:space="preserve"> ** Avvertenza: fino all'edizione 2011/III il dato di lettura del quotidiano Alto Adige comprendeva l'edizione locale Corriere delle Alpi, che dalla rilevazione del 1° ciclo 2012 viene rilevata come testata a sé stante. Dall'edizione 2012/II il dato di lettura di Alto Adige viene pubblicato interamente senza il dato del Corriere delle Alpi, pertanto non può essere confrontato con quello pubblicato nelle edizioni precedenti. </t>
  </si>
  <si>
    <t>2012/II - GIORNO MEDIO</t>
  </si>
  <si>
    <t>OGGI OK SALUTE E BENESSERE</t>
  </si>
  <si>
    <t>n.cfr.**</t>
  </si>
  <si>
    <t>CORRIERE DELL'UMBRIA VT RI SI AR MAREMMA</t>
  </si>
  <si>
    <t>SW SPORTWEEK - La Gazzetta dello Sport</t>
  </si>
  <si>
    <t>3° ciclo 
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</si>
</sst>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_(* #,##0_);_(* \(#,##0\);_(* &quot;-&quot;_);_(@_)"/>
    <numFmt numFmtId="168" formatCode="_(&quot;$&quot;* #,##0_);_(&quot;$&quot;* \(#,##0\);_(&quot;$&quot;* &quot;-&quot;_);_(@_)"/>
    <numFmt numFmtId="169" formatCode="_-[$€]\ * #,##0.00_-;\-[$€]\ * #,##0.00_-;_-[$€]\ * &quot;-&quot;??_-;_-@_-"/>
    <numFmt numFmtId="170" formatCode="0.0%"/>
    <numFmt numFmtId="171" formatCode="_-[$€]\ * #,##0.0_-;\-[$€]\ * #,##0.0_-;_-[$€]\ * &quot;-&quot;??_-;_-@_-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b/>
      <sz val="8"/>
      <color indexed="18"/>
      <name val="Tahoma"/>
      <family val="2"/>
    </font>
    <font>
      <i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b/>
      <i/>
      <sz val="8"/>
      <color indexed="18"/>
      <name val="Tahoma"/>
      <family val="2"/>
    </font>
    <font>
      <sz val="8"/>
      <color rgb="FF333333"/>
      <name val="Tahoma"/>
      <family val="2"/>
    </font>
    <font>
      <sz val="10"/>
      <color indexed="18"/>
      <name val="Calibri"/>
      <family val="2"/>
      <scheme val="minor"/>
    </font>
    <font>
      <sz val="12"/>
      <color indexed="63"/>
      <name val="Arial Narrow"/>
      <family val="2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8"/>
      <color rgb="FF333333"/>
      <name val="Arial Narrow"/>
      <family val="2"/>
    </font>
    <font>
      <b/>
      <sz val="10"/>
      <color theme="1" tint="4.9989318521683403E-2"/>
      <name val="Arial Narrow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b/>
      <sz val="12"/>
      <color indexed="18"/>
      <name val="Arial Narrow"/>
      <family val="2"/>
    </font>
    <font>
      <i/>
      <sz val="12"/>
      <color indexed="18"/>
      <name val="Arial Narrow"/>
      <family val="2"/>
    </font>
    <font>
      <i/>
      <sz val="14"/>
      <color indexed="18"/>
      <name val="Arial Narrow"/>
      <family val="2"/>
    </font>
    <font>
      <sz val="14"/>
      <color indexed="18"/>
      <name val="Arial Narrow"/>
      <family val="2"/>
    </font>
    <font>
      <b/>
      <vertAlign val="superscript"/>
      <sz val="16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b/>
      <sz val="12"/>
      <name val="Arial Narrow"/>
      <family val="2"/>
    </font>
    <font>
      <sz val="10"/>
      <color rgb="FF333333"/>
      <name val="Symbol"/>
      <family val="1"/>
      <charset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sz val="12"/>
      <color rgb="FF00228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hair">
        <color auto="1"/>
      </top>
      <bottom style="hair">
        <color auto="1"/>
      </bottom>
      <diagonal/>
    </border>
    <border>
      <left/>
      <right style="thin">
        <color theme="3"/>
      </right>
      <top style="hair">
        <color auto="1"/>
      </top>
      <bottom/>
      <diagonal/>
    </border>
    <border>
      <left/>
      <right style="thin">
        <color theme="3"/>
      </right>
      <top/>
      <bottom style="hair">
        <color auto="1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1">
    <xf numFmtId="0" fontId="0" fillId="0" borderId="0"/>
    <xf numFmtId="16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71" fontId="1" fillId="0" borderId="0"/>
    <xf numFmtId="9" fontId="2" fillId="0" borderId="0" applyFont="0" applyFill="0" applyBorder="0" applyAlignment="0" applyProtection="0"/>
    <xf numFmtId="0" fontId="3" fillId="0" borderId="0"/>
    <xf numFmtId="0" fontId="42" fillId="0" borderId="0"/>
  </cellStyleXfs>
  <cellXfs count="168">
    <xf numFmtId="0" fontId="0" fillId="0" borderId="0" xfId="0"/>
    <xf numFmtId="171" fontId="5" fillId="0" borderId="0" xfId="7" applyFont="1" applyFill="1" applyBorder="1" applyAlignment="1">
      <alignment vertical="center"/>
    </xf>
    <xf numFmtId="171" fontId="8" fillId="0" borderId="0" xfId="7" applyFont="1" applyFill="1" applyBorder="1" applyAlignment="1">
      <alignment vertical="center"/>
    </xf>
    <xf numFmtId="171" fontId="9" fillId="3" borderId="0" xfId="7" applyFont="1" applyFill="1" applyBorder="1" applyAlignment="1">
      <alignment horizontal="left" vertical="center"/>
    </xf>
    <xf numFmtId="165" fontId="10" fillId="4" borderId="0" xfId="2" applyNumberFormat="1" applyFont="1" applyFill="1" applyBorder="1" applyAlignment="1">
      <alignment horizontal="center" vertical="center" wrapText="1"/>
    </xf>
    <xf numFmtId="171" fontId="11" fillId="4" borderId="0" xfId="7" applyFont="1" applyFill="1" applyBorder="1" applyAlignment="1">
      <alignment horizontal="left" vertical="center" wrapText="1"/>
    </xf>
    <xf numFmtId="165" fontId="14" fillId="4" borderId="4" xfId="2" applyNumberFormat="1" applyFont="1" applyFill="1" applyBorder="1" applyAlignment="1">
      <alignment horizontal="center" vertical="center" wrapText="1"/>
    </xf>
    <xf numFmtId="171" fontId="11" fillId="4" borderId="4" xfId="7" applyFont="1" applyFill="1" applyBorder="1" applyAlignment="1">
      <alignment horizontal="left" vertical="center" wrapText="1"/>
    </xf>
    <xf numFmtId="171" fontId="13" fillId="3" borderId="0" xfId="7" applyFont="1" applyFill="1" applyBorder="1" applyAlignment="1">
      <alignment horizontal="left" vertical="center"/>
    </xf>
    <xf numFmtId="3" fontId="13" fillId="4" borderId="0" xfId="2" applyNumberFormat="1" applyFont="1" applyFill="1" applyBorder="1" applyAlignment="1">
      <alignment horizontal="center" vertical="center"/>
    </xf>
    <xf numFmtId="3" fontId="13" fillId="6" borderId="0" xfId="2" applyNumberFormat="1" applyFont="1" applyFill="1" applyBorder="1" applyAlignment="1">
      <alignment horizontal="center" vertical="center"/>
    </xf>
    <xf numFmtId="3" fontId="15" fillId="3" borderId="0" xfId="2" applyNumberFormat="1" applyFont="1" applyFill="1" applyBorder="1" applyAlignment="1">
      <alignment horizontal="center" vertical="center"/>
    </xf>
    <xf numFmtId="171" fontId="13" fillId="3" borderId="0" xfId="7" applyFont="1" applyFill="1" applyBorder="1" applyAlignment="1">
      <alignment vertical="center"/>
    </xf>
    <xf numFmtId="3" fontId="15" fillId="3" borderId="0" xfId="7" applyNumberFormat="1" applyFont="1" applyFill="1" applyBorder="1" applyAlignment="1">
      <alignment horizontal="left" vertical="center" wrapText="1"/>
    </xf>
    <xf numFmtId="3" fontId="16" fillId="4" borderId="0" xfId="7" applyNumberFormat="1" applyFont="1" applyFill="1" applyBorder="1" applyAlignment="1">
      <alignment horizontal="left" vertical="center" wrapText="1"/>
    </xf>
    <xf numFmtId="3" fontId="13" fillId="5" borderId="0" xfId="2" applyNumberFormat="1" applyFont="1" applyFill="1" applyBorder="1" applyAlignment="1">
      <alignment horizontal="center" vertical="center"/>
    </xf>
    <xf numFmtId="3" fontId="13" fillId="3" borderId="0" xfId="7" applyNumberFormat="1" applyFont="1" applyFill="1" applyBorder="1" applyAlignment="1">
      <alignment horizontal="center" vertical="center" wrapText="1"/>
    </xf>
    <xf numFmtId="3" fontId="13" fillId="3" borderId="0" xfId="7" applyNumberFormat="1" applyFont="1" applyFill="1" applyBorder="1" applyAlignment="1">
      <alignment horizontal="left" vertical="center" wrapText="1"/>
    </xf>
    <xf numFmtId="3" fontId="11" fillId="4" borderId="0" xfId="7" applyNumberFormat="1" applyFont="1" applyFill="1" applyBorder="1" applyAlignment="1">
      <alignment horizontal="left" vertical="center" wrapText="1"/>
    </xf>
    <xf numFmtId="3" fontId="12" fillId="3" borderId="0" xfId="2" applyNumberFormat="1" applyFont="1" applyFill="1" applyBorder="1" applyAlignment="1">
      <alignment horizontal="center" vertical="center"/>
    </xf>
    <xf numFmtId="3" fontId="13" fillId="3" borderId="0" xfId="2" applyNumberFormat="1" applyFont="1" applyFill="1" applyBorder="1" applyAlignment="1">
      <alignment horizontal="center" vertical="center"/>
    </xf>
    <xf numFmtId="171" fontId="15" fillId="3" borderId="1" xfId="7" applyFont="1" applyFill="1" applyBorder="1" applyAlignment="1">
      <alignment vertical="center"/>
    </xf>
    <xf numFmtId="3" fontId="15" fillId="4" borderId="1" xfId="7" applyNumberFormat="1" applyFont="1" applyFill="1" applyBorder="1" applyAlignment="1">
      <alignment horizontal="center" vertical="center"/>
    </xf>
    <xf numFmtId="3" fontId="13" fillId="6" borderId="1" xfId="7" applyNumberFormat="1" applyFont="1" applyFill="1" applyBorder="1" applyAlignment="1">
      <alignment horizontal="center" vertical="center"/>
    </xf>
    <xf numFmtId="3" fontId="15" fillId="3" borderId="1" xfId="7" applyNumberFormat="1" applyFont="1" applyFill="1" applyBorder="1" applyAlignment="1">
      <alignment horizontal="center" vertical="center"/>
    </xf>
    <xf numFmtId="3" fontId="13" fillId="3" borderId="1" xfId="7" applyNumberFormat="1" applyFont="1" applyFill="1" applyBorder="1" applyAlignment="1">
      <alignment horizontal="center" vertical="center" wrapText="1"/>
    </xf>
    <xf numFmtId="3" fontId="13" fillId="3" borderId="1" xfId="7" applyNumberFormat="1" applyFont="1" applyFill="1" applyBorder="1" applyAlignment="1">
      <alignment horizontal="left" vertical="center" wrapText="1"/>
    </xf>
    <xf numFmtId="3" fontId="11" fillId="4" borderId="1" xfId="7" applyNumberFormat="1" applyFont="1" applyFill="1" applyBorder="1" applyAlignment="1">
      <alignment horizontal="left" vertical="center" wrapText="1"/>
    </xf>
    <xf numFmtId="3" fontId="17" fillId="3" borderId="1" xfId="7" applyNumberFormat="1" applyFont="1" applyFill="1" applyBorder="1" applyAlignment="1">
      <alignment horizontal="center" vertical="center"/>
    </xf>
    <xf numFmtId="171" fontId="6" fillId="0" borderId="0" xfId="7" applyFont="1" applyFill="1" applyBorder="1" applyAlignment="1">
      <alignment vertical="center"/>
    </xf>
    <xf numFmtId="171" fontId="15" fillId="3" borderId="0" xfId="7" applyFont="1" applyFill="1" applyBorder="1" applyAlignment="1">
      <alignment vertical="center"/>
    </xf>
    <xf numFmtId="3" fontId="15" fillId="4" borderId="0" xfId="7" applyNumberFormat="1" applyFont="1" applyFill="1" applyBorder="1" applyAlignment="1">
      <alignment horizontal="center" vertical="center"/>
    </xf>
    <xf numFmtId="3" fontId="13" fillId="6" borderId="0" xfId="7" applyNumberFormat="1" applyFont="1" applyFill="1" applyBorder="1" applyAlignment="1">
      <alignment horizontal="center" vertical="center"/>
    </xf>
    <xf numFmtId="3" fontId="15" fillId="3" borderId="0" xfId="7" applyNumberFormat="1" applyFont="1" applyFill="1" applyBorder="1" applyAlignment="1">
      <alignment horizontal="center" vertical="center"/>
    </xf>
    <xf numFmtId="3" fontId="15" fillId="5" borderId="0" xfId="7" applyNumberFormat="1" applyFont="1" applyFill="1" applyBorder="1" applyAlignment="1">
      <alignment horizontal="center" vertical="center"/>
    </xf>
    <xf numFmtId="3" fontId="17" fillId="3" borderId="0" xfId="7" applyNumberFormat="1" applyFont="1" applyFill="1" applyBorder="1" applyAlignment="1">
      <alignment horizontal="center" vertical="center"/>
    </xf>
    <xf numFmtId="171" fontId="18" fillId="0" borderId="0" xfId="7" applyFont="1" applyFill="1" applyBorder="1" applyAlignment="1">
      <alignment vertical="center"/>
    </xf>
    <xf numFmtId="164" fontId="8" fillId="0" borderId="0" xfId="7" applyNumberFormat="1" applyFont="1" applyFill="1" applyBorder="1" applyAlignment="1">
      <alignment horizontal="center" vertical="center"/>
    </xf>
    <xf numFmtId="171" fontId="19" fillId="0" borderId="0" xfId="7" applyFont="1" applyFill="1" applyBorder="1" applyAlignment="1">
      <alignment vertical="center"/>
    </xf>
    <xf numFmtId="164" fontId="2" fillId="0" borderId="0" xfId="7" applyNumberFormat="1" applyFont="1" applyFill="1" applyBorder="1" applyAlignment="1">
      <alignment horizontal="center" vertical="center"/>
    </xf>
    <xf numFmtId="0" fontId="26" fillId="2" borderId="0" xfId="0" applyFont="1" applyFill="1"/>
    <xf numFmtId="1" fontId="5" fillId="0" borderId="0" xfId="7" applyNumberFormat="1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171" fontId="15" fillId="0" borderId="0" xfId="7" applyFont="1" applyFill="1" applyBorder="1" applyAlignment="1">
      <alignment vertical="center"/>
    </xf>
    <xf numFmtId="171" fontId="15" fillId="3" borderId="3" xfId="7" applyFont="1" applyFill="1" applyBorder="1" applyAlignment="1">
      <alignment vertical="center"/>
    </xf>
    <xf numFmtId="3" fontId="15" fillId="4" borderId="3" xfId="7" applyNumberFormat="1" applyFont="1" applyFill="1" applyBorder="1" applyAlignment="1">
      <alignment horizontal="center" vertical="center"/>
    </xf>
    <xf numFmtId="3" fontId="13" fillId="6" borderId="3" xfId="7" applyNumberFormat="1" applyFont="1" applyFill="1" applyBorder="1" applyAlignment="1">
      <alignment horizontal="center" vertical="center"/>
    </xf>
    <xf numFmtId="3" fontId="15" fillId="3" borderId="3" xfId="7" applyNumberFormat="1" applyFont="1" applyFill="1" applyBorder="1" applyAlignment="1">
      <alignment horizontal="center" vertical="center"/>
    </xf>
    <xf numFmtId="3" fontId="13" fillId="3" borderId="3" xfId="7" applyNumberFormat="1" applyFont="1" applyFill="1" applyBorder="1" applyAlignment="1">
      <alignment horizontal="center" vertical="center" wrapText="1"/>
    </xf>
    <xf numFmtId="3" fontId="13" fillId="3" borderId="3" xfId="7" applyNumberFormat="1" applyFont="1" applyFill="1" applyBorder="1" applyAlignment="1">
      <alignment horizontal="left" vertical="center" wrapText="1"/>
    </xf>
    <xf numFmtId="3" fontId="11" fillId="4" borderId="3" xfId="7" applyNumberFormat="1" applyFont="1" applyFill="1" applyBorder="1" applyAlignment="1">
      <alignment horizontal="left" vertical="center" wrapText="1"/>
    </xf>
    <xf numFmtId="3" fontId="17" fillId="3" borderId="3" xfId="7" applyNumberFormat="1" applyFont="1" applyFill="1" applyBorder="1" applyAlignment="1">
      <alignment horizontal="center" vertical="center"/>
    </xf>
    <xf numFmtId="3" fontId="15" fillId="5" borderId="0" xfId="2" applyNumberFormat="1" applyFont="1" applyFill="1" applyBorder="1" applyAlignment="1">
      <alignment horizontal="center" vertical="center"/>
    </xf>
    <xf numFmtId="3" fontId="14" fillId="3" borderId="1" xfId="7" applyNumberFormat="1" applyFont="1" applyFill="1" applyBorder="1" applyAlignment="1">
      <alignment horizontal="left" vertical="center" wrapText="1"/>
    </xf>
    <xf numFmtId="3" fontId="15" fillId="4" borderId="2" xfId="7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center" vertical="center"/>
    </xf>
    <xf numFmtId="3" fontId="15" fillId="3" borderId="2" xfId="7" applyNumberFormat="1" applyFont="1" applyFill="1" applyBorder="1" applyAlignment="1">
      <alignment horizontal="center" vertical="center"/>
    </xf>
    <xf numFmtId="3" fontId="13" fillId="3" borderId="2" xfId="7" applyNumberFormat="1" applyFont="1" applyFill="1" applyBorder="1" applyAlignment="1">
      <alignment horizontal="center" vertical="center" wrapText="1"/>
    </xf>
    <xf numFmtId="3" fontId="13" fillId="3" borderId="2" xfId="7" applyNumberFormat="1" applyFont="1" applyFill="1" applyBorder="1" applyAlignment="1">
      <alignment horizontal="left" vertical="center" wrapText="1"/>
    </xf>
    <xf numFmtId="3" fontId="11" fillId="4" borderId="2" xfId="7" applyNumberFormat="1" applyFont="1" applyFill="1" applyBorder="1" applyAlignment="1">
      <alignment horizontal="left" vertical="center" wrapText="1"/>
    </xf>
    <xf numFmtId="3" fontId="17" fillId="3" borderId="2" xfId="7" applyNumberFormat="1" applyFont="1" applyFill="1" applyBorder="1" applyAlignment="1">
      <alignment horizontal="center" vertical="center"/>
    </xf>
    <xf numFmtId="171" fontId="15" fillId="3" borderId="2" xfId="7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5" fillId="2" borderId="0" xfId="0" applyFont="1" applyFill="1" applyAlignment="1">
      <alignment vertical="center"/>
    </xf>
    <xf numFmtId="164" fontId="15" fillId="0" borderId="0" xfId="7" applyNumberFormat="1" applyFont="1" applyFill="1" applyBorder="1" applyAlignment="1">
      <alignment horizontal="center" vertical="center"/>
    </xf>
    <xf numFmtId="171" fontId="27" fillId="0" borderId="0" xfId="7" applyFont="1" applyFill="1" applyBorder="1" applyAlignment="1">
      <alignment vertical="center"/>
    </xf>
    <xf numFmtId="171" fontId="23" fillId="0" borderId="0" xfId="7" applyFont="1" applyFill="1" applyBorder="1" applyAlignment="1">
      <alignment vertical="center"/>
    </xf>
    <xf numFmtId="164" fontId="17" fillId="0" borderId="0" xfId="7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8" fillId="2" borderId="0" xfId="0" applyFont="1" applyFill="1"/>
    <xf numFmtId="0" fontId="24" fillId="2" borderId="0" xfId="0" applyFont="1" applyFill="1"/>
    <xf numFmtId="0" fontId="25" fillId="0" borderId="0" xfId="9" applyFont="1" applyFill="1"/>
    <xf numFmtId="0" fontId="24" fillId="0" borderId="0" xfId="9" applyFont="1" applyFill="1" applyAlignment="1">
      <alignment horizontal="left" vertical="center" wrapText="1"/>
    </xf>
    <xf numFmtId="0" fontId="24" fillId="0" borderId="0" xfId="9" applyFont="1" applyFill="1" applyAlignment="1">
      <alignment vertical="center"/>
    </xf>
    <xf numFmtId="0" fontId="32" fillId="0" borderId="0" xfId="9" applyFont="1" applyFill="1" applyAlignment="1">
      <alignment horizontal="center" vertical="center" wrapText="1"/>
    </xf>
    <xf numFmtId="0" fontId="24" fillId="0" borderId="0" xfId="9" applyFont="1" applyFill="1"/>
    <xf numFmtId="0" fontId="33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center"/>
    </xf>
    <xf numFmtId="3" fontId="24" fillId="0" borderId="0" xfId="9" applyNumberFormat="1" applyFont="1" applyFill="1" applyAlignment="1">
      <alignment horizontal="center" vertical="center" wrapText="1"/>
    </xf>
    <xf numFmtId="3" fontId="32" fillId="0" borderId="0" xfId="9" applyNumberFormat="1" applyFont="1" applyFill="1" applyAlignment="1">
      <alignment horizontal="center" vertical="center"/>
    </xf>
    <xf numFmtId="3" fontId="24" fillId="0" borderId="0" xfId="9" applyNumberFormat="1" applyFont="1" applyFill="1" applyAlignment="1">
      <alignment horizontal="center" vertical="center"/>
    </xf>
    <xf numFmtId="3" fontId="35" fillId="0" borderId="0" xfId="9" applyNumberFormat="1" applyFont="1" applyFill="1" applyAlignment="1">
      <alignment horizontal="center" vertical="center"/>
    </xf>
    <xf numFmtId="0" fontId="30" fillId="0" borderId="0" xfId="9" applyFont="1" applyFill="1" applyAlignment="1">
      <alignment vertical="center"/>
    </xf>
    <xf numFmtId="0" fontId="36" fillId="0" borderId="0" xfId="9" applyFont="1" applyFill="1" applyAlignment="1">
      <alignment horizontal="right" vertical="center"/>
    </xf>
    <xf numFmtId="0" fontId="35" fillId="0" borderId="0" xfId="9" applyFont="1" applyFill="1"/>
    <xf numFmtId="0" fontId="32" fillId="0" borderId="0" xfId="9" applyFont="1" applyFill="1" applyAlignment="1">
      <alignment vertical="center"/>
    </xf>
    <xf numFmtId="0" fontId="35" fillId="0" borderId="0" xfId="9" applyFont="1" applyFill="1" applyAlignment="1">
      <alignment vertical="center"/>
    </xf>
    <xf numFmtId="0" fontId="37" fillId="0" borderId="0" xfId="9" applyFont="1" applyFill="1"/>
    <xf numFmtId="0" fontId="38" fillId="0" borderId="0" xfId="9" applyFont="1" applyFill="1"/>
    <xf numFmtId="14" fontId="25" fillId="0" borderId="0" xfId="9" applyNumberFormat="1" applyFont="1" applyFill="1" applyAlignment="1">
      <alignment horizontal="center"/>
    </xf>
    <xf numFmtId="0" fontId="39" fillId="0" borderId="0" xfId="9" applyFont="1" applyFill="1" applyAlignment="1">
      <alignment wrapText="1"/>
    </xf>
    <xf numFmtId="171" fontId="12" fillId="3" borderId="0" xfId="7" applyFont="1" applyFill="1" applyBorder="1" applyAlignment="1">
      <alignment horizontal="center" vertical="center" wrapText="1"/>
    </xf>
    <xf numFmtId="165" fontId="13" fillId="5" borderId="4" xfId="2" applyNumberFormat="1" applyFont="1" applyFill="1" applyBorder="1" applyAlignment="1">
      <alignment horizontal="center" vertical="center" wrapText="1"/>
    </xf>
    <xf numFmtId="165" fontId="15" fillId="5" borderId="4" xfId="2" applyNumberFormat="1" applyFont="1" applyFill="1" applyBorder="1" applyAlignment="1">
      <alignment horizontal="center" vertical="center" wrapText="1"/>
    </xf>
    <xf numFmtId="170" fontId="12" fillId="3" borderId="0" xfId="8" applyNumberFormat="1" applyFont="1" applyFill="1" applyBorder="1" applyAlignment="1">
      <alignment horizontal="center" vertical="center"/>
    </xf>
    <xf numFmtId="170" fontId="12" fillId="3" borderId="0" xfId="2" applyNumberFormat="1" applyFont="1" applyFill="1" applyBorder="1" applyAlignment="1">
      <alignment horizontal="center" vertical="center"/>
    </xf>
    <xf numFmtId="170" fontId="17" fillId="3" borderId="1" xfId="7" applyNumberFormat="1" applyFont="1" applyFill="1" applyBorder="1" applyAlignment="1">
      <alignment horizontal="center" vertical="center"/>
    </xf>
    <xf numFmtId="166" fontId="17" fillId="3" borderId="0" xfId="7" applyNumberFormat="1" applyFont="1" applyFill="1" applyBorder="1" applyAlignment="1">
      <alignment horizontal="center" vertical="center"/>
    </xf>
    <xf numFmtId="170" fontId="17" fillId="3" borderId="1" xfId="8" applyNumberFormat="1" applyFont="1" applyFill="1" applyBorder="1" applyAlignment="1">
      <alignment horizontal="center" vertical="center"/>
    </xf>
    <xf numFmtId="165" fontId="10" fillId="3" borderId="5" xfId="2" applyNumberFormat="1" applyFont="1" applyFill="1" applyBorder="1" applyAlignment="1">
      <alignment horizontal="center" vertical="center" wrapText="1"/>
    </xf>
    <xf numFmtId="165" fontId="10" fillId="3" borderId="8" xfId="2" applyNumberFormat="1" applyFont="1" applyFill="1" applyBorder="1" applyAlignment="1">
      <alignment horizontal="center" vertical="center" wrapText="1"/>
    </xf>
    <xf numFmtId="3" fontId="13" fillId="3" borderId="8" xfId="2" applyNumberFormat="1" applyFont="1" applyFill="1" applyBorder="1" applyAlignment="1">
      <alignment horizontal="center" vertical="center"/>
    </xf>
    <xf numFmtId="3" fontId="15" fillId="3" borderId="9" xfId="7" applyNumberFormat="1" applyFont="1" applyFill="1" applyBorder="1" applyAlignment="1">
      <alignment horizontal="center" vertical="center"/>
    </xf>
    <xf numFmtId="3" fontId="15" fillId="3" borderId="8" xfId="7" applyNumberFormat="1" applyFont="1" applyFill="1" applyBorder="1" applyAlignment="1">
      <alignment horizontal="center" vertical="center"/>
    </xf>
    <xf numFmtId="165" fontId="13" fillId="6" borderId="6" xfId="2" applyNumberFormat="1" applyFont="1" applyFill="1" applyBorder="1" applyAlignment="1">
      <alignment horizontal="center" vertical="center" wrapText="1"/>
    </xf>
    <xf numFmtId="165" fontId="15" fillId="5" borderId="6" xfId="2" applyNumberFormat="1" applyFont="1" applyFill="1" applyBorder="1" applyAlignment="1">
      <alignment horizontal="center" vertical="center" wrapText="1"/>
    </xf>
    <xf numFmtId="165" fontId="15" fillId="5" borderId="7" xfId="2" applyNumberFormat="1" applyFont="1" applyFill="1" applyBorder="1" applyAlignment="1">
      <alignment horizontal="center" vertical="center" wrapText="1"/>
    </xf>
    <xf numFmtId="171" fontId="7" fillId="0" borderId="0" xfId="7" applyFont="1" applyFill="1" applyBorder="1" applyAlignment="1">
      <alignment horizontal="left" vertical="center"/>
    </xf>
    <xf numFmtId="170" fontId="17" fillId="3" borderId="0" xfId="7" applyNumberFormat="1" applyFont="1" applyFill="1" applyBorder="1" applyAlignment="1">
      <alignment horizontal="center" vertical="center"/>
    </xf>
    <xf numFmtId="170" fontId="17" fillId="3" borderId="2" xfId="7" applyNumberFormat="1" applyFont="1" applyFill="1" applyBorder="1" applyAlignment="1">
      <alignment horizontal="center" vertical="center"/>
    </xf>
    <xf numFmtId="170" fontId="17" fillId="3" borderId="3" xfId="7" applyNumberFormat="1" applyFont="1" applyFill="1" applyBorder="1" applyAlignment="1">
      <alignment horizontal="center" vertical="center"/>
    </xf>
    <xf numFmtId="171" fontId="13" fillId="3" borderId="4" xfId="7" applyFont="1" applyFill="1" applyBorder="1" applyAlignment="1">
      <alignment horizontal="left" vertical="center" wrapText="1"/>
    </xf>
    <xf numFmtId="3" fontId="15" fillId="5" borderId="1" xfId="7" applyNumberFormat="1" applyFont="1" applyFill="1" applyBorder="1" applyAlignment="1">
      <alignment horizontal="center" vertical="center"/>
    </xf>
    <xf numFmtId="165" fontId="13" fillId="6" borderId="18" xfId="2" applyNumberFormat="1" applyFont="1" applyFill="1" applyBorder="1" applyAlignment="1">
      <alignment horizontal="center" vertical="center" wrapText="1"/>
    </xf>
    <xf numFmtId="3" fontId="15" fillId="5" borderId="2" xfId="7" applyNumberFormat="1" applyFont="1" applyFill="1" applyBorder="1" applyAlignment="1">
      <alignment horizontal="center" vertical="center"/>
    </xf>
    <xf numFmtId="3" fontId="15" fillId="5" borderId="3" xfId="7" applyNumberFormat="1" applyFont="1" applyFill="1" applyBorder="1" applyAlignment="1">
      <alignment horizontal="center" vertical="center"/>
    </xf>
    <xf numFmtId="165" fontId="14" fillId="6" borderId="18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43" fillId="0" borderId="0" xfId="10" applyFont="1" applyFill="1"/>
    <xf numFmtId="3" fontId="13" fillId="3" borderId="8" xfId="7" applyNumberFormat="1" applyFont="1" applyFill="1" applyBorder="1" applyAlignment="1">
      <alignment horizontal="center" vertical="center"/>
    </xf>
    <xf numFmtId="3" fontId="13" fillId="3" borderId="11" xfId="7" applyNumberFormat="1" applyFont="1" applyFill="1" applyBorder="1" applyAlignment="1">
      <alignment horizontal="center" vertical="center"/>
    </xf>
    <xf numFmtId="3" fontId="13" fillId="3" borderId="9" xfId="7" applyNumberFormat="1" applyFont="1" applyFill="1" applyBorder="1" applyAlignment="1">
      <alignment horizontal="center" vertical="center"/>
    </xf>
    <xf numFmtId="3" fontId="13" fillId="3" borderId="10" xfId="7" applyNumberFormat="1" applyFont="1" applyFill="1" applyBorder="1" applyAlignment="1">
      <alignment horizontal="center" vertical="center"/>
    </xf>
    <xf numFmtId="0" fontId="44" fillId="0" borderId="0" xfId="10" applyFont="1" applyFill="1"/>
    <xf numFmtId="0" fontId="22" fillId="0" borderId="0" xfId="0" applyFont="1" applyFill="1" applyBorder="1" applyAlignment="1">
      <alignment horizontal="left" vertical="center"/>
    </xf>
    <xf numFmtId="0" fontId="24" fillId="0" borderId="0" xfId="0" applyFont="1" applyFill="1"/>
    <xf numFmtId="165" fontId="14" fillId="3" borderId="7" xfId="2" applyNumberFormat="1" applyFont="1" applyFill="1" applyBorder="1" applyAlignment="1">
      <alignment horizontal="center" vertical="center" wrapText="1"/>
    </xf>
    <xf numFmtId="3" fontId="26" fillId="0" borderId="0" xfId="9" applyNumberFormat="1" applyFont="1" applyFill="1" applyAlignment="1">
      <alignment horizontal="center" vertical="center"/>
    </xf>
    <xf numFmtId="3" fontId="26" fillId="0" borderId="0" xfId="9" applyNumberFormat="1" applyFont="1" applyFill="1" applyAlignment="1">
      <alignment horizontal="center" vertical="center" wrapText="1"/>
    </xf>
    <xf numFmtId="165" fontId="14" fillId="3" borderId="7" xfId="2" applyNumberFormat="1" applyFont="1" applyFill="1" applyBorder="1" applyAlignment="1">
      <alignment horizontal="center" vertical="center" wrapText="1"/>
    </xf>
    <xf numFmtId="165" fontId="14" fillId="3" borderId="7" xfId="2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9" fillId="0" borderId="0" xfId="9" applyFont="1" applyFill="1" applyAlignment="1">
      <alignment horizontal="center" vertical="center" wrapText="1"/>
    </xf>
    <xf numFmtId="49" fontId="30" fillId="0" borderId="0" xfId="9" applyNumberFormat="1" applyFont="1" applyFill="1" applyAlignment="1">
      <alignment horizontal="center" vertical="center" wrapText="1"/>
    </xf>
    <xf numFmtId="0" fontId="31" fillId="0" borderId="0" xfId="9" applyFont="1" applyFill="1" applyAlignment="1">
      <alignment horizontal="center" wrapText="1"/>
    </xf>
    <xf numFmtId="165" fontId="10" fillId="5" borderId="4" xfId="2" applyNumberFormat="1" applyFont="1" applyFill="1" applyBorder="1" applyAlignment="1">
      <alignment horizontal="center" vertical="center" wrapText="1"/>
    </xf>
    <xf numFmtId="171" fontId="40" fillId="3" borderId="4" xfId="7" applyFont="1" applyFill="1" applyBorder="1" applyAlignment="1">
      <alignment horizontal="center" vertical="center" wrapText="1"/>
    </xf>
    <xf numFmtId="165" fontId="10" fillId="6" borderId="0" xfId="2" applyNumberFormat="1" applyFont="1" applyFill="1" applyBorder="1" applyAlignment="1">
      <alignment horizontal="center" vertical="center" wrapText="1"/>
    </xf>
    <xf numFmtId="171" fontId="13" fillId="3" borderId="15" xfId="7" applyFont="1" applyFill="1" applyBorder="1" applyAlignment="1">
      <alignment horizontal="center" vertical="center" wrapText="1"/>
    </xf>
    <xf numFmtId="171" fontId="13" fillId="3" borderId="12" xfId="7" applyFont="1" applyFill="1" applyBorder="1" applyAlignment="1">
      <alignment horizontal="center" vertical="center" wrapText="1"/>
    </xf>
    <xf numFmtId="171" fontId="13" fillId="3" borderId="17" xfId="7" applyFont="1" applyFill="1" applyBorder="1" applyAlignment="1">
      <alignment horizontal="center" vertical="center" wrapText="1"/>
    </xf>
    <xf numFmtId="171" fontId="13" fillId="3" borderId="0" xfId="7" applyFont="1" applyFill="1" applyBorder="1" applyAlignment="1">
      <alignment horizontal="center" vertical="center" wrapText="1"/>
    </xf>
    <xf numFmtId="171" fontId="12" fillId="3" borderId="12" xfId="7" applyFont="1" applyFill="1" applyBorder="1" applyAlignment="1">
      <alignment horizontal="center" wrapText="1"/>
    </xf>
    <xf numFmtId="171" fontId="12" fillId="3" borderId="0" xfId="7" applyFont="1" applyFill="1" applyBorder="1" applyAlignment="1">
      <alignment horizontal="center" wrapText="1"/>
    </xf>
    <xf numFmtId="171" fontId="12" fillId="3" borderId="4" xfId="7" applyFont="1" applyFill="1" applyBorder="1" applyAlignment="1">
      <alignment horizontal="center" wrapText="1"/>
    </xf>
    <xf numFmtId="165" fontId="14" fillId="3" borderId="13" xfId="2" applyNumberFormat="1" applyFont="1" applyFill="1" applyBorder="1" applyAlignment="1">
      <alignment horizontal="center" vertical="center" wrapText="1"/>
    </xf>
    <xf numFmtId="165" fontId="14" fillId="3" borderId="7" xfId="2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wrapText="1"/>
    </xf>
    <xf numFmtId="2" fontId="16" fillId="0" borderId="0" xfId="0" applyNumberFormat="1" applyFont="1" applyFill="1" applyBorder="1" applyAlignment="1">
      <alignment horizontal="justify" vertical="center" wrapText="1"/>
    </xf>
    <xf numFmtId="165" fontId="10" fillId="6" borderId="15" xfId="2" applyNumberFormat="1" applyFont="1" applyFill="1" applyBorder="1" applyAlignment="1">
      <alignment horizontal="center" vertical="center" wrapText="1"/>
    </xf>
    <xf numFmtId="165" fontId="10" fillId="6" borderId="12" xfId="2" applyNumberFormat="1" applyFont="1" applyFill="1" applyBorder="1" applyAlignment="1">
      <alignment horizontal="center" vertical="center" wrapText="1"/>
    </xf>
    <xf numFmtId="165" fontId="10" fillId="6" borderId="16" xfId="2" applyNumberFormat="1" applyFont="1" applyFill="1" applyBorder="1" applyAlignment="1">
      <alignment horizontal="center" vertical="center" wrapText="1"/>
    </xf>
    <xf numFmtId="165" fontId="10" fillId="6" borderId="14" xfId="2" applyNumberFormat="1" applyFont="1" applyFill="1" applyBorder="1" applyAlignment="1">
      <alignment horizontal="center" vertical="center" wrapText="1"/>
    </xf>
    <xf numFmtId="165" fontId="10" fillId="6" borderId="4" xfId="2" applyNumberFormat="1" applyFont="1" applyFill="1" applyBorder="1" applyAlignment="1">
      <alignment horizontal="center" vertical="center" wrapText="1"/>
    </xf>
    <xf numFmtId="165" fontId="10" fillId="6" borderId="5" xfId="2" applyNumberFormat="1" applyFont="1" applyFill="1" applyBorder="1" applyAlignment="1">
      <alignment horizontal="center" vertical="center" wrapText="1"/>
    </xf>
  </cellXfs>
  <cellStyles count="11">
    <cellStyle name="Euro" xfId="1"/>
    <cellStyle name="Migliaia" xfId="2" builtinId="3"/>
    <cellStyle name="Migliaia (0)_dati" xfId="3"/>
    <cellStyle name="Migliaia 2" xfId="5"/>
    <cellStyle name="Normale" xfId="0" builtinId="0"/>
    <cellStyle name="Normale 2" xfId="6"/>
    <cellStyle name="Normale 3" xfId="7"/>
    <cellStyle name="Normale 4" xfId="10"/>
    <cellStyle name="Normale_campione PIVOT 02 08" xfId="9"/>
    <cellStyle name="Percentuale 2" xfId="8"/>
    <cellStyle name="Valuta (0)_dati" xfId="4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R53"/>
  <sheetViews>
    <sheetView tabSelected="1" zoomScale="70" zoomScaleNormal="70" workbookViewId="0">
      <selection activeCell="A2" sqref="A2:I2"/>
    </sheetView>
  </sheetViews>
  <sheetFormatPr defaultColWidth="8.85546875" defaultRowHeight="12.75" x14ac:dyDescent="0.2"/>
  <cols>
    <col min="1" max="2" width="6.42578125" style="83" customWidth="1"/>
    <col min="3" max="3" width="5.28515625" style="83" customWidth="1"/>
    <col min="4" max="4" width="8.85546875" style="83" customWidth="1"/>
    <col min="5" max="5" width="16" style="83" customWidth="1"/>
    <col min="6" max="6" width="15.28515625" style="83" customWidth="1"/>
    <col min="7" max="7" width="13.7109375" style="83" customWidth="1"/>
    <col min="8" max="8" width="16.28515625" style="83" customWidth="1"/>
    <col min="9" max="9" width="13.7109375" style="83" customWidth="1"/>
    <col min="10" max="16384" width="8.85546875" style="83"/>
  </cols>
  <sheetData>
    <row r="2" spans="1:18" ht="93" customHeight="1" x14ac:dyDescent="0.2">
      <c r="A2" s="145" t="s">
        <v>197</v>
      </c>
      <c r="B2" s="145"/>
      <c r="C2" s="145"/>
      <c r="D2" s="145"/>
      <c r="E2" s="145"/>
      <c r="F2" s="145"/>
      <c r="G2" s="145"/>
      <c r="H2" s="145"/>
      <c r="I2" s="145"/>
    </row>
    <row r="3" spans="1:18" ht="99" customHeight="1" x14ac:dyDescent="0.2">
      <c r="A3" s="146" t="s">
        <v>201</v>
      </c>
      <c r="B3" s="146"/>
      <c r="C3" s="146"/>
      <c r="D3" s="146"/>
      <c r="E3" s="146"/>
      <c r="F3" s="146"/>
      <c r="G3" s="146"/>
      <c r="H3" s="146"/>
      <c r="I3" s="146"/>
    </row>
    <row r="4" spans="1:18" ht="48" customHeight="1" x14ac:dyDescent="0.65">
      <c r="A4" s="147" t="s">
        <v>166</v>
      </c>
      <c r="B4" s="147"/>
      <c r="C4" s="147"/>
      <c r="D4" s="147"/>
      <c r="E4" s="147"/>
      <c r="F4" s="147"/>
      <c r="G4" s="147"/>
      <c r="H4" s="147"/>
      <c r="I4" s="147"/>
    </row>
    <row r="5" spans="1:18" ht="29.25" customHeight="1" x14ac:dyDescent="0.2">
      <c r="M5" s="84"/>
      <c r="N5" s="85"/>
      <c r="O5" s="86"/>
      <c r="P5" s="86"/>
      <c r="Q5" s="86"/>
      <c r="R5" s="86"/>
    </row>
    <row r="6" spans="1:18" ht="34.9" customHeight="1" x14ac:dyDescent="0.25">
      <c r="A6" s="87"/>
      <c r="B6" s="87"/>
      <c r="C6" s="87"/>
      <c r="D6" s="87"/>
      <c r="E6" s="87"/>
      <c r="F6" s="88" t="s">
        <v>214</v>
      </c>
      <c r="G6" s="88" t="s">
        <v>195</v>
      </c>
      <c r="H6" s="88" t="s">
        <v>198</v>
      </c>
      <c r="I6" s="88" t="s">
        <v>91</v>
      </c>
      <c r="J6" s="89"/>
      <c r="M6" s="84"/>
      <c r="N6" s="85"/>
      <c r="O6" s="90"/>
      <c r="P6" s="90"/>
      <c r="Q6" s="90"/>
      <c r="R6" s="91"/>
    </row>
    <row r="7" spans="1:18" s="94" customFormat="1" ht="31.15" customHeight="1" x14ac:dyDescent="0.2">
      <c r="A7" s="85" t="s">
        <v>167</v>
      </c>
      <c r="B7" s="85"/>
      <c r="C7" s="85"/>
      <c r="D7" s="85"/>
      <c r="E7" s="85"/>
      <c r="F7" s="92" t="s">
        <v>151</v>
      </c>
      <c r="G7" s="140">
        <v>14897</v>
      </c>
      <c r="H7" s="140">
        <v>14956</v>
      </c>
      <c r="I7" s="92">
        <f>SUM(F7:H7)</f>
        <v>29853</v>
      </c>
      <c r="J7" s="93"/>
      <c r="M7" s="84"/>
      <c r="N7" s="95"/>
      <c r="O7" s="90"/>
      <c r="P7" s="90"/>
      <c r="Q7" s="90"/>
      <c r="R7" s="91"/>
    </row>
    <row r="8" spans="1:18" s="94" customFormat="1" ht="31.15" customHeight="1" x14ac:dyDescent="0.2">
      <c r="A8" s="85" t="s">
        <v>168</v>
      </c>
      <c r="B8" s="85"/>
      <c r="C8" s="85"/>
      <c r="D8" s="85"/>
      <c r="E8" s="85"/>
      <c r="F8" s="141">
        <v>8074</v>
      </c>
      <c r="G8" s="141">
        <v>7854</v>
      </c>
      <c r="H8" s="141">
        <v>7790</v>
      </c>
      <c r="I8" s="92">
        <f>SUM(F8:H8)</f>
        <v>23718</v>
      </c>
      <c r="J8" s="93"/>
      <c r="M8" s="84"/>
      <c r="N8" s="85"/>
      <c r="O8" s="90"/>
      <c r="P8" s="90"/>
      <c r="Q8" s="90"/>
      <c r="R8" s="91"/>
    </row>
    <row r="9" spans="1:18" s="94" customFormat="1" ht="35.450000000000003" customHeight="1" x14ac:dyDescent="0.2">
      <c r="A9" s="85" t="s">
        <v>169</v>
      </c>
      <c r="B9" s="85"/>
      <c r="C9" s="85"/>
      <c r="D9" s="85"/>
      <c r="E9" s="85"/>
      <c r="F9" s="92">
        <f>SUM(F7:F8)</f>
        <v>8074</v>
      </c>
      <c r="G9" s="92">
        <f>SUM(G7:G8)</f>
        <v>22751</v>
      </c>
      <c r="H9" s="92">
        <f>SUM(H7:H8)</f>
        <v>22746</v>
      </c>
      <c r="I9" s="92">
        <f>SUM(F9:H9)</f>
        <v>53571</v>
      </c>
    </row>
    <row r="10" spans="1:18" ht="18" x14ac:dyDescent="0.25">
      <c r="C10" s="96"/>
      <c r="D10" s="96"/>
      <c r="E10" s="96"/>
      <c r="F10" s="96"/>
      <c r="G10" s="96"/>
      <c r="H10" s="96"/>
      <c r="I10" s="96"/>
    </row>
    <row r="11" spans="1:18" ht="18" x14ac:dyDescent="0.25">
      <c r="C11" s="96"/>
      <c r="D11" s="96"/>
      <c r="E11" s="96"/>
      <c r="F11" s="96"/>
      <c r="G11" s="96"/>
      <c r="H11" s="96"/>
      <c r="I11" s="96"/>
    </row>
    <row r="12" spans="1:18" ht="18" x14ac:dyDescent="0.25">
      <c r="D12" s="96"/>
      <c r="E12" s="96"/>
      <c r="F12" s="96"/>
      <c r="G12" s="96"/>
      <c r="H12" s="96"/>
      <c r="I12" s="96"/>
    </row>
    <row r="14" spans="1:18" ht="24.6" customHeight="1" x14ac:dyDescent="0.25">
      <c r="A14" s="85" t="s">
        <v>170</v>
      </c>
      <c r="B14" s="87"/>
      <c r="C14" s="87"/>
      <c r="D14" s="87"/>
      <c r="E14" s="87"/>
      <c r="F14" s="87"/>
      <c r="G14" s="87"/>
      <c r="H14" s="87"/>
    </row>
    <row r="15" spans="1:18" ht="22.9" customHeight="1" x14ac:dyDescent="0.25">
      <c r="A15" s="87"/>
      <c r="B15" s="85" t="s">
        <v>199</v>
      </c>
      <c r="C15" s="87"/>
      <c r="D15" s="87"/>
      <c r="E15" s="87"/>
      <c r="F15" s="87"/>
      <c r="G15" s="87"/>
      <c r="H15" s="87"/>
      <c r="M15" s="97"/>
      <c r="N15" s="85"/>
    </row>
    <row r="16" spans="1:18" ht="22.9" customHeight="1" x14ac:dyDescent="0.25">
      <c r="A16" s="87"/>
      <c r="B16" s="85" t="s">
        <v>187</v>
      </c>
      <c r="C16" s="87"/>
      <c r="D16" s="87"/>
      <c r="E16" s="87"/>
      <c r="F16" s="87"/>
      <c r="G16" s="87"/>
      <c r="H16" s="87"/>
      <c r="M16" s="97"/>
      <c r="N16" s="85"/>
    </row>
    <row r="17" spans="1:14" ht="22.9" customHeight="1" x14ac:dyDescent="0.25">
      <c r="A17" s="87"/>
      <c r="B17" s="85" t="s">
        <v>200</v>
      </c>
      <c r="C17" s="87"/>
      <c r="D17" s="87"/>
      <c r="E17" s="87"/>
      <c r="F17" s="87"/>
      <c r="G17" s="87"/>
      <c r="H17" s="87"/>
      <c r="M17" s="97"/>
      <c r="N17" s="85"/>
    </row>
    <row r="18" spans="1:14" ht="18" x14ac:dyDescent="0.2">
      <c r="C18" s="98"/>
    </row>
    <row r="19" spans="1:14" x14ac:dyDescent="0.2">
      <c r="A19" s="99"/>
    </row>
    <row r="20" spans="1:14" x14ac:dyDescent="0.2">
      <c r="A20" s="100"/>
    </row>
    <row r="22" spans="1:14" x14ac:dyDescent="0.2">
      <c r="A22" s="101"/>
      <c r="B22" s="101"/>
    </row>
    <row r="53" spans="1:1" ht="13.5" x14ac:dyDescent="0.25">
      <c r="A53" s="102"/>
    </row>
  </sheetData>
  <mergeCells count="3">
    <mergeCell ref="A2:I2"/>
    <mergeCell ref="A3:I3"/>
    <mergeCell ref="A4:I4"/>
  </mergeCells>
  <printOptions horizont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6"/>
  <sheetViews>
    <sheetView showGridLines="0" zoomScale="90" zoomScaleNormal="90" workbookViewId="0"/>
  </sheetViews>
  <sheetFormatPr defaultRowHeight="15" x14ac:dyDescent="0.2"/>
  <cols>
    <col min="1" max="1" width="37.140625" style="2" customWidth="1"/>
    <col min="2" max="2" width="1.140625" style="37" customWidth="1"/>
    <col min="3" max="3" width="10.5703125" style="37" customWidth="1"/>
    <col min="4" max="5" width="8.42578125" style="37" customWidth="1"/>
    <col min="6" max="6" width="8.7109375" style="37" customWidth="1"/>
    <col min="7" max="7" width="15.42578125" style="37" customWidth="1"/>
    <col min="8" max="8" width="10.140625" style="2" customWidth="1"/>
    <col min="9" max="9" width="4.42578125" style="38" customWidth="1"/>
    <col min="10" max="10" width="1.140625" style="1" customWidth="1"/>
    <col min="11" max="11" width="23.7109375" style="37" customWidth="1"/>
    <col min="12" max="13" width="8.85546875" style="39" customWidth="1"/>
    <col min="14" max="16384" width="9.140625" style="136"/>
  </cols>
  <sheetData>
    <row r="1" spans="1:13" s="1" customFormat="1" ht="21" customHeight="1" x14ac:dyDescent="0.2">
      <c r="A1" s="119" t="s">
        <v>175</v>
      </c>
      <c r="B1" s="37"/>
      <c r="C1" s="37"/>
      <c r="D1" s="37"/>
      <c r="E1" s="37"/>
      <c r="F1" s="37"/>
      <c r="G1" s="37"/>
      <c r="H1" s="2"/>
      <c r="I1" s="38"/>
      <c r="K1" s="37"/>
      <c r="L1" s="39"/>
      <c r="M1" s="39"/>
    </row>
    <row r="2" spans="1:13" s="1" customFormat="1" ht="19.5" customHeight="1" x14ac:dyDescent="0.2">
      <c r="A2" s="3"/>
      <c r="B2" s="4"/>
      <c r="C2" s="148" t="s">
        <v>209</v>
      </c>
      <c r="D2" s="148"/>
      <c r="E2" s="148"/>
      <c r="F2" s="148"/>
      <c r="G2" s="148"/>
      <c r="H2" s="148"/>
      <c r="I2" s="148"/>
      <c r="J2" s="7"/>
      <c r="K2" s="111" t="s">
        <v>189</v>
      </c>
      <c r="L2" s="149" t="s">
        <v>203</v>
      </c>
      <c r="M2" s="149"/>
    </row>
    <row r="3" spans="1:13" s="1" customFormat="1" ht="69.75" customHeight="1" x14ac:dyDescent="0.2">
      <c r="A3" s="3"/>
      <c r="B3" s="4"/>
      <c r="C3" s="150" t="s">
        <v>171</v>
      </c>
      <c r="D3" s="150"/>
      <c r="E3" s="150"/>
      <c r="F3" s="150"/>
      <c r="G3" s="125" t="s">
        <v>172</v>
      </c>
      <c r="H3" s="151" t="s">
        <v>160</v>
      </c>
      <c r="I3" s="152"/>
      <c r="J3" s="5"/>
      <c r="K3" s="112" t="s">
        <v>171</v>
      </c>
      <c r="L3" s="155" t="s">
        <v>173</v>
      </c>
      <c r="M3" s="155" t="s">
        <v>174</v>
      </c>
    </row>
    <row r="4" spans="1:13" s="1" customFormat="1" ht="26.25" customHeight="1" x14ac:dyDescent="0.2">
      <c r="A4" s="3"/>
      <c r="B4" s="4"/>
      <c r="C4" s="150"/>
      <c r="D4" s="150"/>
      <c r="E4" s="150"/>
      <c r="F4" s="150"/>
      <c r="G4" s="128" t="s">
        <v>153</v>
      </c>
      <c r="H4" s="153"/>
      <c r="I4" s="154"/>
      <c r="J4" s="5"/>
      <c r="K4" s="112"/>
      <c r="L4" s="156"/>
      <c r="M4" s="156"/>
    </row>
    <row r="5" spans="1:13" s="1" customFormat="1" ht="29.25" customHeight="1" x14ac:dyDescent="0.2">
      <c r="A5" s="123" t="s">
        <v>177</v>
      </c>
      <c r="B5" s="6"/>
      <c r="C5" s="116" t="s">
        <v>153</v>
      </c>
      <c r="D5" s="117" t="s">
        <v>89</v>
      </c>
      <c r="E5" s="117" t="s">
        <v>90</v>
      </c>
      <c r="F5" s="118" t="s">
        <v>162</v>
      </c>
      <c r="G5" s="105" t="s">
        <v>182</v>
      </c>
      <c r="H5" s="158" t="s">
        <v>153</v>
      </c>
      <c r="I5" s="159"/>
      <c r="J5" s="7"/>
      <c r="K5" s="142" t="s">
        <v>153</v>
      </c>
      <c r="L5" s="157"/>
      <c r="M5" s="157"/>
    </row>
    <row r="6" spans="1:13" s="1" customFormat="1" ht="18.75" customHeight="1" x14ac:dyDescent="0.2">
      <c r="A6" s="8" t="s">
        <v>87</v>
      </c>
      <c r="B6" s="9"/>
      <c r="C6" s="10">
        <v>52676</v>
      </c>
      <c r="D6" s="11">
        <v>25326</v>
      </c>
      <c r="E6" s="11">
        <v>27350</v>
      </c>
      <c r="F6" s="11">
        <v>25176</v>
      </c>
      <c r="G6" s="53"/>
      <c r="H6" s="12"/>
      <c r="I6" s="13"/>
      <c r="J6" s="14"/>
      <c r="K6" s="113">
        <v>52676</v>
      </c>
      <c r="L6" s="103"/>
      <c r="M6" s="103"/>
    </row>
    <row r="7" spans="1:13" s="1" customFormat="1" ht="18.75" customHeight="1" x14ac:dyDescent="0.2">
      <c r="A7" s="8" t="s">
        <v>51</v>
      </c>
      <c r="B7" s="9"/>
      <c r="C7" s="10">
        <v>23720</v>
      </c>
      <c r="D7" s="11">
        <v>14198</v>
      </c>
      <c r="E7" s="11">
        <v>9522</v>
      </c>
      <c r="F7" s="11">
        <v>9641</v>
      </c>
      <c r="G7" s="53">
        <v>266</v>
      </c>
      <c r="H7" s="16">
        <v>3366</v>
      </c>
      <c r="I7" s="17"/>
      <c r="J7" s="18"/>
      <c r="K7" s="113">
        <v>24668</v>
      </c>
      <c r="L7" s="19">
        <f>C7-K7</f>
        <v>-948</v>
      </c>
      <c r="M7" s="106">
        <f>(C7-K7)/K7</f>
        <v>-3.8430355115939681E-2</v>
      </c>
    </row>
    <row r="8" spans="1:13" s="1" customFormat="1" ht="18.75" customHeight="1" x14ac:dyDescent="0.2">
      <c r="A8" s="8" t="s">
        <v>88</v>
      </c>
      <c r="B8" s="9"/>
      <c r="C8" s="10">
        <f>SUM(C10:C67)</f>
        <v>38329</v>
      </c>
      <c r="D8" s="11">
        <f t="shared" ref="D8:F8" si="0">SUM(D10:D67)</f>
        <v>24813</v>
      </c>
      <c r="E8" s="11">
        <f t="shared" si="0"/>
        <v>13513</v>
      </c>
      <c r="F8" s="11">
        <f t="shared" si="0"/>
        <v>14293</v>
      </c>
      <c r="G8" s="53"/>
      <c r="H8" s="16">
        <f>SUM(H10:H67)</f>
        <v>4783</v>
      </c>
      <c r="I8" s="17"/>
      <c r="J8" s="18"/>
      <c r="K8" s="113">
        <f>SUM(K10:K67)</f>
        <v>39880</v>
      </c>
      <c r="L8" s="19">
        <f>C8-K8</f>
        <v>-1551</v>
      </c>
      <c r="M8" s="107">
        <f>(C8-K8)/K8</f>
        <v>-3.8891675025075227E-2</v>
      </c>
    </row>
    <row r="9" spans="1:13" s="1" customFormat="1" ht="15" customHeight="1" x14ac:dyDescent="0.2">
      <c r="A9" s="8"/>
      <c r="B9" s="9"/>
      <c r="C9" s="10"/>
      <c r="D9" s="20"/>
      <c r="E9" s="20"/>
      <c r="F9" s="20"/>
      <c r="G9" s="15"/>
      <c r="H9" s="16"/>
      <c r="I9" s="17"/>
      <c r="J9" s="18"/>
      <c r="K9" s="113"/>
      <c r="L9" s="19"/>
      <c r="M9" s="107"/>
    </row>
    <row r="10" spans="1:13" x14ac:dyDescent="0.2">
      <c r="A10" s="21" t="s">
        <v>94</v>
      </c>
      <c r="B10" s="22"/>
      <c r="C10" s="23">
        <v>214</v>
      </c>
      <c r="D10" s="24">
        <v>125</v>
      </c>
      <c r="E10" s="24">
        <v>89</v>
      </c>
      <c r="F10" s="24">
        <v>90</v>
      </c>
      <c r="G10" s="124">
        <v>39</v>
      </c>
      <c r="H10" s="25">
        <v>10</v>
      </c>
      <c r="I10" s="26" t="s">
        <v>155</v>
      </c>
      <c r="J10" s="27"/>
      <c r="K10" s="114">
        <v>219</v>
      </c>
      <c r="L10" s="28">
        <f t="shared" ref="L10:L15" si="1">C10-K10</f>
        <v>-5</v>
      </c>
      <c r="M10" s="108">
        <f t="shared" ref="M10:M15" si="2">(C10-K10)/K10</f>
        <v>-2.2831050228310501E-2</v>
      </c>
    </row>
    <row r="11" spans="1:13" x14ac:dyDescent="0.2">
      <c r="A11" s="21" t="s">
        <v>52</v>
      </c>
      <c r="B11" s="22"/>
      <c r="C11" s="23">
        <v>252</v>
      </c>
      <c r="D11" s="24">
        <v>143</v>
      </c>
      <c r="E11" s="24">
        <v>108</v>
      </c>
      <c r="F11" s="24">
        <v>124</v>
      </c>
      <c r="G11" s="124">
        <v>41</v>
      </c>
      <c r="H11" s="25">
        <v>15</v>
      </c>
      <c r="I11" s="26" t="s">
        <v>155</v>
      </c>
      <c r="J11" s="27"/>
      <c r="K11" s="114">
        <v>274</v>
      </c>
      <c r="L11" s="28" t="s">
        <v>211</v>
      </c>
      <c r="M11" s="108" t="s">
        <v>211</v>
      </c>
    </row>
    <row r="12" spans="1:13" x14ac:dyDescent="0.2">
      <c r="A12" s="21" t="s">
        <v>95</v>
      </c>
      <c r="B12" s="22"/>
      <c r="C12" s="23">
        <v>300</v>
      </c>
      <c r="D12" s="24">
        <v>156</v>
      </c>
      <c r="E12" s="24">
        <v>145</v>
      </c>
      <c r="F12" s="24">
        <v>139</v>
      </c>
      <c r="G12" s="124">
        <v>48</v>
      </c>
      <c r="H12" s="25">
        <v>9</v>
      </c>
      <c r="I12" s="26" t="s">
        <v>155</v>
      </c>
      <c r="J12" s="27"/>
      <c r="K12" s="114">
        <v>301</v>
      </c>
      <c r="L12" s="28">
        <f t="shared" si="1"/>
        <v>-1</v>
      </c>
      <c r="M12" s="108">
        <f t="shared" si="2"/>
        <v>-3.3222591362126247E-3</v>
      </c>
    </row>
    <row r="13" spans="1:13" x14ac:dyDescent="0.2">
      <c r="A13" s="21" t="s">
        <v>53</v>
      </c>
      <c r="B13" s="22"/>
      <c r="C13" s="23">
        <v>397</v>
      </c>
      <c r="D13" s="24">
        <v>198</v>
      </c>
      <c r="E13" s="24">
        <v>199</v>
      </c>
      <c r="F13" s="24">
        <v>191</v>
      </c>
      <c r="G13" s="124">
        <v>46</v>
      </c>
      <c r="H13" s="25">
        <v>20</v>
      </c>
      <c r="I13" s="26" t="s">
        <v>155</v>
      </c>
      <c r="J13" s="27"/>
      <c r="K13" s="114">
        <v>387</v>
      </c>
      <c r="L13" s="28">
        <f t="shared" si="1"/>
        <v>10</v>
      </c>
      <c r="M13" s="108">
        <f t="shared" si="2"/>
        <v>2.5839793281653745E-2</v>
      </c>
    </row>
    <row r="14" spans="1:13" x14ac:dyDescent="0.2">
      <c r="A14" s="21" t="s">
        <v>96</v>
      </c>
      <c r="B14" s="22"/>
      <c r="C14" s="23">
        <v>348</v>
      </c>
      <c r="D14" s="24">
        <v>220</v>
      </c>
      <c r="E14" s="24">
        <v>128</v>
      </c>
      <c r="F14" s="24">
        <v>124</v>
      </c>
      <c r="G14" s="124">
        <v>47</v>
      </c>
      <c r="H14" s="25">
        <v>40</v>
      </c>
      <c r="I14" s="26" t="s">
        <v>155</v>
      </c>
      <c r="J14" s="27"/>
      <c r="K14" s="114">
        <v>332</v>
      </c>
      <c r="L14" s="28">
        <f t="shared" si="1"/>
        <v>16</v>
      </c>
      <c r="M14" s="108">
        <f t="shared" si="2"/>
        <v>4.8192771084337352E-2</v>
      </c>
    </row>
    <row r="15" spans="1:13" x14ac:dyDescent="0.2">
      <c r="A15" s="21" t="s">
        <v>54</v>
      </c>
      <c r="B15" s="22"/>
      <c r="C15" s="23">
        <v>326</v>
      </c>
      <c r="D15" s="24">
        <v>208</v>
      </c>
      <c r="E15" s="24">
        <v>118</v>
      </c>
      <c r="F15" s="24">
        <v>115</v>
      </c>
      <c r="G15" s="124">
        <v>46</v>
      </c>
      <c r="H15" s="25">
        <v>26</v>
      </c>
      <c r="I15" s="26" t="s">
        <v>155</v>
      </c>
      <c r="J15" s="27"/>
      <c r="K15" s="114">
        <v>363</v>
      </c>
      <c r="L15" s="28">
        <f t="shared" si="1"/>
        <v>-37</v>
      </c>
      <c r="M15" s="108">
        <f t="shared" si="2"/>
        <v>-0.10192837465564739</v>
      </c>
    </row>
    <row r="16" spans="1:13" x14ac:dyDescent="0.2">
      <c r="A16" s="21" t="s">
        <v>204</v>
      </c>
      <c r="B16" s="22"/>
      <c r="C16" s="23">
        <v>66</v>
      </c>
      <c r="D16" s="24">
        <v>38</v>
      </c>
      <c r="E16" s="24">
        <v>27</v>
      </c>
      <c r="F16" s="24">
        <v>34</v>
      </c>
      <c r="G16" s="124">
        <v>22</v>
      </c>
      <c r="H16" s="25">
        <v>6</v>
      </c>
      <c r="I16" s="26" t="s">
        <v>155</v>
      </c>
      <c r="J16" s="27"/>
      <c r="K16" s="114" t="s">
        <v>190</v>
      </c>
      <c r="L16" s="28" t="s">
        <v>159</v>
      </c>
      <c r="M16" s="108" t="s">
        <v>159</v>
      </c>
    </row>
    <row r="17" spans="1:13" x14ac:dyDescent="0.2">
      <c r="A17" s="21" t="s">
        <v>55</v>
      </c>
      <c r="B17" s="22"/>
      <c r="C17" s="23">
        <v>3194</v>
      </c>
      <c r="D17" s="24">
        <v>1888</v>
      </c>
      <c r="E17" s="24">
        <v>1305</v>
      </c>
      <c r="F17" s="24">
        <v>1325</v>
      </c>
      <c r="G17" s="124">
        <v>126</v>
      </c>
      <c r="H17" s="25">
        <v>727</v>
      </c>
      <c r="I17" s="26"/>
      <c r="J17" s="27"/>
      <c r="K17" s="114">
        <v>3353</v>
      </c>
      <c r="L17" s="28">
        <f t="shared" ref="L17:L62" si="3">C17-K17</f>
        <v>-159</v>
      </c>
      <c r="M17" s="108">
        <f t="shared" ref="M17:M62" si="4">(C17-K17)/K17</f>
        <v>-4.7420220697882494E-2</v>
      </c>
    </row>
    <row r="18" spans="1:13" x14ac:dyDescent="0.2">
      <c r="A18" s="21" t="s">
        <v>143</v>
      </c>
      <c r="B18" s="22"/>
      <c r="C18" s="23">
        <v>1816</v>
      </c>
      <c r="D18" s="24">
        <v>1655</v>
      </c>
      <c r="E18" s="24">
        <v>161</v>
      </c>
      <c r="F18" s="24">
        <v>335</v>
      </c>
      <c r="G18" s="124">
        <v>96</v>
      </c>
      <c r="H18" s="25">
        <v>225</v>
      </c>
      <c r="I18" s="26"/>
      <c r="J18" s="27"/>
      <c r="K18" s="114">
        <v>1862</v>
      </c>
      <c r="L18" s="28">
        <f t="shared" si="3"/>
        <v>-46</v>
      </c>
      <c r="M18" s="108">
        <f t="shared" si="4"/>
        <v>-2.4704618689581095E-2</v>
      </c>
    </row>
    <row r="19" spans="1:13" x14ac:dyDescent="0.2">
      <c r="A19" s="21" t="s">
        <v>212</v>
      </c>
      <c r="B19" s="22"/>
      <c r="C19" s="23">
        <v>344</v>
      </c>
      <c r="D19" s="24">
        <v>216</v>
      </c>
      <c r="E19" s="24">
        <v>128</v>
      </c>
      <c r="F19" s="24">
        <v>121</v>
      </c>
      <c r="G19" s="124">
        <v>43</v>
      </c>
      <c r="H19" s="25">
        <v>25</v>
      </c>
      <c r="I19" s="26" t="s">
        <v>155</v>
      </c>
      <c r="J19" s="27"/>
      <c r="K19" s="114">
        <v>374</v>
      </c>
      <c r="L19" s="28">
        <f t="shared" si="3"/>
        <v>-30</v>
      </c>
      <c r="M19" s="108">
        <f t="shared" si="4"/>
        <v>-8.0213903743315509E-2</v>
      </c>
    </row>
    <row r="20" spans="1:13" x14ac:dyDescent="0.2">
      <c r="A20" s="21" t="s">
        <v>97</v>
      </c>
      <c r="B20" s="22"/>
      <c r="C20" s="23">
        <v>383</v>
      </c>
      <c r="D20" s="24">
        <v>192</v>
      </c>
      <c r="E20" s="24">
        <v>191</v>
      </c>
      <c r="F20" s="24">
        <v>185</v>
      </c>
      <c r="G20" s="124">
        <v>54</v>
      </c>
      <c r="H20" s="25">
        <v>49</v>
      </c>
      <c r="I20" s="26" t="s">
        <v>155</v>
      </c>
      <c r="J20" s="27"/>
      <c r="K20" s="114">
        <v>427</v>
      </c>
      <c r="L20" s="28">
        <f t="shared" si="3"/>
        <v>-44</v>
      </c>
      <c r="M20" s="108">
        <f t="shared" si="4"/>
        <v>-0.10304449648711944</v>
      </c>
    </row>
    <row r="21" spans="1:13" x14ac:dyDescent="0.2">
      <c r="A21" s="21" t="s">
        <v>188</v>
      </c>
      <c r="B21" s="22"/>
      <c r="C21" s="23">
        <v>510</v>
      </c>
      <c r="D21" s="24">
        <v>325</v>
      </c>
      <c r="E21" s="24">
        <v>185</v>
      </c>
      <c r="F21" s="24">
        <v>213</v>
      </c>
      <c r="G21" s="124">
        <v>54</v>
      </c>
      <c r="H21" s="25">
        <v>188</v>
      </c>
      <c r="I21" s="26"/>
      <c r="J21" s="27"/>
      <c r="K21" s="114">
        <v>562</v>
      </c>
      <c r="L21" s="28">
        <f t="shared" si="3"/>
        <v>-52</v>
      </c>
      <c r="M21" s="108">
        <f t="shared" si="4"/>
        <v>-9.2526690391459068E-2</v>
      </c>
    </row>
    <row r="22" spans="1:13" x14ac:dyDescent="0.2">
      <c r="A22" s="21" t="s">
        <v>56</v>
      </c>
      <c r="B22" s="22"/>
      <c r="C22" s="23">
        <v>197</v>
      </c>
      <c r="D22" s="24">
        <v>107</v>
      </c>
      <c r="E22" s="24">
        <v>89</v>
      </c>
      <c r="F22" s="24">
        <v>89</v>
      </c>
      <c r="G22" s="124">
        <v>37</v>
      </c>
      <c r="H22" s="25">
        <v>4</v>
      </c>
      <c r="I22" s="26" t="s">
        <v>155</v>
      </c>
      <c r="J22" s="27"/>
      <c r="K22" s="114">
        <v>202</v>
      </c>
      <c r="L22" s="28">
        <f t="shared" si="3"/>
        <v>-5</v>
      </c>
      <c r="M22" s="108">
        <f t="shared" si="4"/>
        <v>-2.4752475247524754E-2</v>
      </c>
    </row>
    <row r="23" spans="1:13" x14ac:dyDescent="0.2">
      <c r="A23" s="21" t="s">
        <v>98</v>
      </c>
      <c r="B23" s="22"/>
      <c r="C23" s="23">
        <v>701</v>
      </c>
      <c r="D23" s="24">
        <v>524</v>
      </c>
      <c r="E23" s="24">
        <v>178</v>
      </c>
      <c r="F23" s="24">
        <v>183</v>
      </c>
      <c r="G23" s="124">
        <v>71</v>
      </c>
      <c r="H23" s="25">
        <v>46</v>
      </c>
      <c r="I23" s="26" t="s">
        <v>155</v>
      </c>
      <c r="J23" s="27"/>
      <c r="K23" s="114">
        <v>698</v>
      </c>
      <c r="L23" s="28">
        <f t="shared" si="3"/>
        <v>3</v>
      </c>
      <c r="M23" s="108">
        <f t="shared" si="4"/>
        <v>4.2979942693409743E-3</v>
      </c>
    </row>
    <row r="24" spans="1:13" x14ac:dyDescent="0.2">
      <c r="A24" s="21" t="s">
        <v>57</v>
      </c>
      <c r="B24" s="22"/>
      <c r="C24" s="23">
        <v>209</v>
      </c>
      <c r="D24" s="24">
        <v>104</v>
      </c>
      <c r="E24" s="24">
        <v>105</v>
      </c>
      <c r="F24" s="24">
        <v>101</v>
      </c>
      <c r="G24" s="124">
        <v>39</v>
      </c>
      <c r="H24" s="25">
        <v>31</v>
      </c>
      <c r="I24" s="26" t="s">
        <v>155</v>
      </c>
      <c r="J24" s="27"/>
      <c r="K24" s="114">
        <v>215</v>
      </c>
      <c r="L24" s="28">
        <f t="shared" si="3"/>
        <v>-6</v>
      </c>
      <c r="M24" s="108">
        <f t="shared" si="4"/>
        <v>-2.7906976744186046E-2</v>
      </c>
    </row>
    <row r="25" spans="1:13" x14ac:dyDescent="0.2">
      <c r="A25" s="21" t="s">
        <v>58</v>
      </c>
      <c r="B25" s="22"/>
      <c r="C25" s="23">
        <v>135</v>
      </c>
      <c r="D25" s="24">
        <v>82</v>
      </c>
      <c r="E25" s="24">
        <v>52</v>
      </c>
      <c r="F25" s="24">
        <v>58</v>
      </c>
      <c r="G25" s="124">
        <v>28</v>
      </c>
      <c r="H25" s="25">
        <v>5</v>
      </c>
      <c r="I25" s="26" t="s">
        <v>155</v>
      </c>
      <c r="J25" s="27"/>
      <c r="K25" s="114">
        <v>128</v>
      </c>
      <c r="L25" s="28">
        <f t="shared" si="3"/>
        <v>7</v>
      </c>
      <c r="M25" s="108">
        <f t="shared" si="4"/>
        <v>5.46875E-2</v>
      </c>
    </row>
    <row r="26" spans="1:13" x14ac:dyDescent="0.2">
      <c r="A26" s="21" t="s">
        <v>99</v>
      </c>
      <c r="B26" s="22"/>
      <c r="C26" s="23">
        <v>4361</v>
      </c>
      <c r="D26" s="24">
        <v>3919</v>
      </c>
      <c r="E26" s="24">
        <v>442</v>
      </c>
      <c r="F26" s="24">
        <v>844</v>
      </c>
      <c r="G26" s="124">
        <v>149</v>
      </c>
      <c r="H26" s="25">
        <v>574</v>
      </c>
      <c r="I26" s="26"/>
      <c r="J26" s="27"/>
      <c r="K26" s="114">
        <v>4420</v>
      </c>
      <c r="L26" s="28">
        <f t="shared" si="3"/>
        <v>-59</v>
      </c>
      <c r="M26" s="108">
        <f t="shared" si="4"/>
        <v>-1.334841628959276E-2</v>
      </c>
    </row>
    <row r="27" spans="1:13" x14ac:dyDescent="0.2">
      <c r="A27" s="21" t="s">
        <v>59</v>
      </c>
      <c r="B27" s="22"/>
      <c r="C27" s="23">
        <v>512</v>
      </c>
      <c r="D27" s="24">
        <v>354</v>
      </c>
      <c r="E27" s="24">
        <v>158</v>
      </c>
      <c r="F27" s="24">
        <v>167</v>
      </c>
      <c r="G27" s="124">
        <v>59</v>
      </c>
      <c r="H27" s="25">
        <v>22</v>
      </c>
      <c r="I27" s="26" t="s">
        <v>155</v>
      </c>
      <c r="J27" s="27"/>
      <c r="K27" s="114">
        <v>485</v>
      </c>
      <c r="L27" s="28">
        <f t="shared" si="3"/>
        <v>27</v>
      </c>
      <c r="M27" s="108">
        <f t="shared" si="4"/>
        <v>5.5670103092783509E-2</v>
      </c>
    </row>
    <row r="28" spans="1:13" x14ac:dyDescent="0.2">
      <c r="A28" s="21" t="s">
        <v>100</v>
      </c>
      <c r="B28" s="22"/>
      <c r="C28" s="23">
        <v>667</v>
      </c>
      <c r="D28" s="24">
        <v>413</v>
      </c>
      <c r="E28" s="24">
        <v>254</v>
      </c>
      <c r="F28" s="24">
        <v>283</v>
      </c>
      <c r="G28" s="124">
        <v>61</v>
      </c>
      <c r="H28" s="25">
        <v>73</v>
      </c>
      <c r="I28" s="26" t="s">
        <v>155</v>
      </c>
      <c r="J28" s="27"/>
      <c r="K28" s="114">
        <v>653</v>
      </c>
      <c r="L28" s="28">
        <f t="shared" si="3"/>
        <v>14</v>
      </c>
      <c r="M28" s="108">
        <f t="shared" si="4"/>
        <v>2.1439509954058193E-2</v>
      </c>
    </row>
    <row r="29" spans="1:13" x14ac:dyDescent="0.2">
      <c r="A29" s="21" t="s">
        <v>101</v>
      </c>
      <c r="B29" s="22"/>
      <c r="C29" s="23">
        <v>678</v>
      </c>
      <c r="D29" s="24">
        <v>425</v>
      </c>
      <c r="E29" s="24">
        <v>254</v>
      </c>
      <c r="F29" s="24">
        <v>292</v>
      </c>
      <c r="G29" s="124">
        <v>60</v>
      </c>
      <c r="H29" s="25">
        <v>91</v>
      </c>
      <c r="I29" s="26" t="s">
        <v>155</v>
      </c>
      <c r="J29" s="27"/>
      <c r="K29" s="114">
        <v>712</v>
      </c>
      <c r="L29" s="28">
        <f t="shared" si="3"/>
        <v>-34</v>
      </c>
      <c r="M29" s="108">
        <f t="shared" si="4"/>
        <v>-4.7752808988764044E-2</v>
      </c>
    </row>
    <row r="30" spans="1:13" x14ac:dyDescent="0.2">
      <c r="A30" s="21" t="s">
        <v>60</v>
      </c>
      <c r="B30" s="22"/>
      <c r="C30" s="23">
        <v>376</v>
      </c>
      <c r="D30" s="24">
        <v>212</v>
      </c>
      <c r="E30" s="24">
        <v>164</v>
      </c>
      <c r="F30" s="24">
        <v>167</v>
      </c>
      <c r="G30" s="124">
        <v>49</v>
      </c>
      <c r="H30" s="25">
        <v>54</v>
      </c>
      <c r="I30" s="26" t="s">
        <v>155</v>
      </c>
      <c r="J30" s="27"/>
      <c r="K30" s="114">
        <v>395</v>
      </c>
      <c r="L30" s="28">
        <f t="shared" si="3"/>
        <v>-19</v>
      </c>
      <c r="M30" s="108">
        <f t="shared" si="4"/>
        <v>-4.810126582278481E-2</v>
      </c>
    </row>
    <row r="31" spans="1:13" x14ac:dyDescent="0.2">
      <c r="A31" s="21" t="s">
        <v>61</v>
      </c>
      <c r="B31" s="22"/>
      <c r="C31" s="23">
        <v>370</v>
      </c>
      <c r="D31" s="24">
        <v>261</v>
      </c>
      <c r="E31" s="24">
        <v>109</v>
      </c>
      <c r="F31" s="24">
        <v>125</v>
      </c>
      <c r="G31" s="124">
        <v>45</v>
      </c>
      <c r="H31" s="25">
        <v>30</v>
      </c>
      <c r="I31" s="26" t="s">
        <v>155</v>
      </c>
      <c r="J31" s="27"/>
      <c r="K31" s="114">
        <v>386</v>
      </c>
      <c r="L31" s="28">
        <f t="shared" si="3"/>
        <v>-16</v>
      </c>
      <c r="M31" s="108">
        <f t="shared" si="4"/>
        <v>-4.145077720207254E-2</v>
      </c>
    </row>
    <row r="32" spans="1:13" x14ac:dyDescent="0.2">
      <c r="A32" s="21" t="s">
        <v>102</v>
      </c>
      <c r="B32" s="22"/>
      <c r="C32" s="23">
        <v>265</v>
      </c>
      <c r="D32" s="24">
        <v>160</v>
      </c>
      <c r="E32" s="24">
        <v>105</v>
      </c>
      <c r="F32" s="24">
        <v>124</v>
      </c>
      <c r="G32" s="124">
        <v>42</v>
      </c>
      <c r="H32" s="25">
        <v>6</v>
      </c>
      <c r="I32" s="26" t="s">
        <v>155</v>
      </c>
      <c r="J32" s="27"/>
      <c r="K32" s="114">
        <v>305</v>
      </c>
      <c r="L32" s="28">
        <f t="shared" si="3"/>
        <v>-40</v>
      </c>
      <c r="M32" s="108">
        <f t="shared" si="4"/>
        <v>-0.13114754098360656</v>
      </c>
    </row>
    <row r="33" spans="1:13" x14ac:dyDescent="0.2">
      <c r="A33" s="21" t="s">
        <v>62</v>
      </c>
      <c r="B33" s="22"/>
      <c r="C33" s="23">
        <v>193</v>
      </c>
      <c r="D33" s="24">
        <v>139</v>
      </c>
      <c r="E33" s="24">
        <v>54</v>
      </c>
      <c r="F33" s="24">
        <v>60</v>
      </c>
      <c r="G33" s="124">
        <v>36</v>
      </c>
      <c r="H33" s="25">
        <v>27</v>
      </c>
      <c r="I33" s="26" t="s">
        <v>155</v>
      </c>
      <c r="J33" s="27"/>
      <c r="K33" s="114">
        <v>210</v>
      </c>
      <c r="L33" s="28">
        <f t="shared" si="3"/>
        <v>-17</v>
      </c>
      <c r="M33" s="108">
        <f t="shared" si="4"/>
        <v>-8.0952380952380956E-2</v>
      </c>
    </row>
    <row r="34" spans="1:13" x14ac:dyDescent="0.2">
      <c r="A34" s="21" t="s">
        <v>63</v>
      </c>
      <c r="B34" s="22"/>
      <c r="C34" s="23">
        <v>407</v>
      </c>
      <c r="D34" s="24">
        <v>255</v>
      </c>
      <c r="E34" s="24">
        <v>151</v>
      </c>
      <c r="F34" s="24">
        <v>178</v>
      </c>
      <c r="G34" s="124">
        <v>49</v>
      </c>
      <c r="H34" s="25">
        <v>48</v>
      </c>
      <c r="I34" s="26" t="s">
        <v>155</v>
      </c>
      <c r="J34" s="27"/>
      <c r="K34" s="114">
        <v>397</v>
      </c>
      <c r="L34" s="28">
        <f t="shared" si="3"/>
        <v>10</v>
      </c>
      <c r="M34" s="108">
        <f t="shared" si="4"/>
        <v>2.5188916876574308E-2</v>
      </c>
    </row>
    <row r="35" spans="1:13" x14ac:dyDescent="0.2">
      <c r="A35" s="21" t="s">
        <v>140</v>
      </c>
      <c r="B35" s="22"/>
      <c r="C35" s="23">
        <v>164</v>
      </c>
      <c r="D35" s="24">
        <v>86</v>
      </c>
      <c r="E35" s="24">
        <v>78</v>
      </c>
      <c r="F35" s="24">
        <v>86</v>
      </c>
      <c r="G35" s="124">
        <v>38</v>
      </c>
      <c r="H35" s="25">
        <v>1</v>
      </c>
      <c r="I35" s="26" t="s">
        <v>155</v>
      </c>
      <c r="J35" s="27"/>
      <c r="K35" s="114">
        <v>160</v>
      </c>
      <c r="L35" s="28">
        <f t="shared" si="3"/>
        <v>4</v>
      </c>
      <c r="M35" s="108">
        <f t="shared" si="4"/>
        <v>2.5000000000000001E-2</v>
      </c>
    </row>
    <row r="36" spans="1:13" x14ac:dyDescent="0.2">
      <c r="A36" s="21" t="s">
        <v>103</v>
      </c>
      <c r="B36" s="22"/>
      <c r="C36" s="23">
        <v>1080</v>
      </c>
      <c r="D36" s="24">
        <v>680</v>
      </c>
      <c r="E36" s="24">
        <v>401</v>
      </c>
      <c r="F36" s="24">
        <v>346</v>
      </c>
      <c r="G36" s="124">
        <v>81</v>
      </c>
      <c r="H36" s="25">
        <v>67</v>
      </c>
      <c r="I36" s="26" t="s">
        <v>155</v>
      </c>
      <c r="J36" s="27"/>
      <c r="K36" s="114">
        <v>1168</v>
      </c>
      <c r="L36" s="28">
        <f t="shared" si="3"/>
        <v>-88</v>
      </c>
      <c r="M36" s="108">
        <f t="shared" si="4"/>
        <v>-7.5342465753424653E-2</v>
      </c>
    </row>
    <row r="37" spans="1:13" x14ac:dyDescent="0.2">
      <c r="A37" s="21" t="s">
        <v>104</v>
      </c>
      <c r="B37" s="22"/>
      <c r="C37" s="23">
        <v>190</v>
      </c>
      <c r="D37" s="24">
        <v>104</v>
      </c>
      <c r="E37" s="24">
        <v>86</v>
      </c>
      <c r="F37" s="24">
        <v>88</v>
      </c>
      <c r="G37" s="124">
        <v>30</v>
      </c>
      <c r="H37" s="25">
        <v>32</v>
      </c>
      <c r="I37" s="26" t="s">
        <v>155</v>
      </c>
      <c r="J37" s="27"/>
      <c r="K37" s="114">
        <v>212</v>
      </c>
      <c r="L37" s="28">
        <f t="shared" si="3"/>
        <v>-22</v>
      </c>
      <c r="M37" s="108">
        <f t="shared" si="4"/>
        <v>-0.10377358490566038</v>
      </c>
    </row>
    <row r="38" spans="1:13" x14ac:dyDescent="0.2">
      <c r="A38" s="21" t="s">
        <v>105</v>
      </c>
      <c r="B38" s="22"/>
      <c r="C38" s="23">
        <v>1352</v>
      </c>
      <c r="D38" s="24">
        <v>838</v>
      </c>
      <c r="E38" s="24">
        <v>515</v>
      </c>
      <c r="F38" s="24">
        <v>540</v>
      </c>
      <c r="G38" s="124">
        <v>90</v>
      </c>
      <c r="H38" s="25">
        <v>131</v>
      </c>
      <c r="I38" s="26"/>
      <c r="J38" s="27"/>
      <c r="K38" s="114">
        <v>1503</v>
      </c>
      <c r="L38" s="28">
        <f t="shared" si="3"/>
        <v>-151</v>
      </c>
      <c r="M38" s="108">
        <f t="shared" si="4"/>
        <v>-0.10046573519627412</v>
      </c>
    </row>
    <row r="39" spans="1:13" x14ac:dyDescent="0.2">
      <c r="A39" s="21" t="s">
        <v>64</v>
      </c>
      <c r="B39" s="22"/>
      <c r="C39" s="23">
        <v>257</v>
      </c>
      <c r="D39" s="24">
        <v>156</v>
      </c>
      <c r="E39" s="24">
        <v>101</v>
      </c>
      <c r="F39" s="24">
        <v>100</v>
      </c>
      <c r="G39" s="124">
        <v>43</v>
      </c>
      <c r="H39" s="25">
        <v>15</v>
      </c>
      <c r="I39" s="26" t="s">
        <v>155</v>
      </c>
      <c r="J39" s="27"/>
      <c r="K39" s="114">
        <v>268</v>
      </c>
      <c r="L39" s="28">
        <f t="shared" si="3"/>
        <v>-11</v>
      </c>
      <c r="M39" s="108">
        <f t="shared" si="4"/>
        <v>-4.1044776119402986E-2</v>
      </c>
    </row>
    <row r="40" spans="1:13" x14ac:dyDescent="0.2">
      <c r="A40" s="21" t="s">
        <v>106</v>
      </c>
      <c r="B40" s="22"/>
      <c r="C40" s="23">
        <v>104</v>
      </c>
      <c r="D40" s="24">
        <v>65</v>
      </c>
      <c r="E40" s="24">
        <v>40</v>
      </c>
      <c r="F40" s="24">
        <v>49</v>
      </c>
      <c r="G40" s="124">
        <v>25</v>
      </c>
      <c r="H40" s="25">
        <v>6</v>
      </c>
      <c r="I40" s="26" t="s">
        <v>155</v>
      </c>
      <c r="J40" s="27"/>
      <c r="K40" s="114">
        <v>111</v>
      </c>
      <c r="L40" s="28">
        <f t="shared" si="3"/>
        <v>-7</v>
      </c>
      <c r="M40" s="108">
        <f t="shared" si="4"/>
        <v>-6.3063063063063057E-2</v>
      </c>
    </row>
    <row r="41" spans="1:13" x14ac:dyDescent="0.2">
      <c r="A41" s="21" t="s">
        <v>125</v>
      </c>
      <c r="B41" s="22"/>
      <c r="C41" s="23">
        <v>150</v>
      </c>
      <c r="D41" s="24">
        <v>100</v>
      </c>
      <c r="E41" s="24">
        <v>50</v>
      </c>
      <c r="F41" s="24">
        <v>58</v>
      </c>
      <c r="G41" s="124">
        <v>31</v>
      </c>
      <c r="H41" s="25">
        <v>12</v>
      </c>
      <c r="I41" s="26" t="s">
        <v>155</v>
      </c>
      <c r="J41" s="27"/>
      <c r="K41" s="114">
        <v>154</v>
      </c>
      <c r="L41" s="28">
        <f t="shared" si="3"/>
        <v>-4</v>
      </c>
      <c r="M41" s="108">
        <f t="shared" si="4"/>
        <v>-2.5974025974025976E-2</v>
      </c>
    </row>
    <row r="42" spans="1:13" x14ac:dyDescent="0.2">
      <c r="A42" s="21" t="s">
        <v>107</v>
      </c>
      <c r="B42" s="22"/>
      <c r="C42" s="23">
        <v>331</v>
      </c>
      <c r="D42" s="24">
        <v>186</v>
      </c>
      <c r="E42" s="24">
        <v>145</v>
      </c>
      <c r="F42" s="24">
        <v>137</v>
      </c>
      <c r="G42" s="124">
        <v>50</v>
      </c>
      <c r="H42" s="25">
        <v>33</v>
      </c>
      <c r="I42" s="26" t="s">
        <v>155</v>
      </c>
      <c r="J42" s="27"/>
      <c r="K42" s="114">
        <v>368</v>
      </c>
      <c r="L42" s="28">
        <f t="shared" si="3"/>
        <v>-37</v>
      </c>
      <c r="M42" s="108">
        <f t="shared" si="4"/>
        <v>-0.10054347826086957</v>
      </c>
    </row>
    <row r="43" spans="1:13" x14ac:dyDescent="0.2">
      <c r="A43" s="21" t="s">
        <v>65</v>
      </c>
      <c r="B43" s="22"/>
      <c r="C43" s="23">
        <v>128</v>
      </c>
      <c r="D43" s="24">
        <v>78</v>
      </c>
      <c r="E43" s="24">
        <v>50</v>
      </c>
      <c r="F43" s="24">
        <v>53</v>
      </c>
      <c r="G43" s="124">
        <v>27</v>
      </c>
      <c r="H43" s="25">
        <v>17</v>
      </c>
      <c r="I43" s="26" t="s">
        <v>155</v>
      </c>
      <c r="J43" s="27"/>
      <c r="K43" s="114">
        <v>123</v>
      </c>
      <c r="L43" s="28">
        <f t="shared" si="3"/>
        <v>5</v>
      </c>
      <c r="M43" s="108">
        <f t="shared" si="4"/>
        <v>4.065040650406504E-2</v>
      </c>
    </row>
    <row r="44" spans="1:13" x14ac:dyDescent="0.2">
      <c r="A44" s="21" t="s">
        <v>66</v>
      </c>
      <c r="B44" s="22"/>
      <c r="C44" s="23">
        <v>311</v>
      </c>
      <c r="D44" s="24">
        <v>226</v>
      </c>
      <c r="E44" s="24">
        <v>85</v>
      </c>
      <c r="F44" s="24">
        <v>87</v>
      </c>
      <c r="G44" s="124">
        <v>48</v>
      </c>
      <c r="H44" s="25">
        <v>59</v>
      </c>
      <c r="I44" s="26" t="s">
        <v>155</v>
      </c>
      <c r="J44" s="27"/>
      <c r="K44" s="114">
        <v>359</v>
      </c>
      <c r="L44" s="28">
        <f t="shared" si="3"/>
        <v>-48</v>
      </c>
      <c r="M44" s="108">
        <f t="shared" si="4"/>
        <v>-0.13370473537604458</v>
      </c>
    </row>
    <row r="45" spans="1:13" x14ac:dyDescent="0.2">
      <c r="A45" s="21" t="s">
        <v>108</v>
      </c>
      <c r="B45" s="22"/>
      <c r="C45" s="23">
        <v>193</v>
      </c>
      <c r="D45" s="24">
        <v>91</v>
      </c>
      <c r="E45" s="24">
        <v>102</v>
      </c>
      <c r="F45" s="24">
        <v>100</v>
      </c>
      <c r="G45" s="124">
        <v>40</v>
      </c>
      <c r="H45" s="25">
        <v>10</v>
      </c>
      <c r="I45" s="26" t="s">
        <v>155</v>
      </c>
      <c r="J45" s="27"/>
      <c r="K45" s="114">
        <v>196</v>
      </c>
      <c r="L45" s="28">
        <f t="shared" si="3"/>
        <v>-3</v>
      </c>
      <c r="M45" s="108">
        <f t="shared" si="4"/>
        <v>-1.5306122448979591E-2</v>
      </c>
    </row>
    <row r="46" spans="1:13" x14ac:dyDescent="0.2">
      <c r="A46" s="21" t="s">
        <v>127</v>
      </c>
      <c r="B46" s="22"/>
      <c r="C46" s="23">
        <v>437</v>
      </c>
      <c r="D46" s="24">
        <v>244</v>
      </c>
      <c r="E46" s="24">
        <v>193</v>
      </c>
      <c r="F46" s="24">
        <v>207</v>
      </c>
      <c r="G46" s="124">
        <v>55</v>
      </c>
      <c r="H46" s="25">
        <v>22</v>
      </c>
      <c r="I46" s="26" t="s">
        <v>155</v>
      </c>
      <c r="J46" s="27"/>
      <c r="K46" s="114">
        <v>437</v>
      </c>
      <c r="L46" s="28">
        <f t="shared" si="3"/>
        <v>0</v>
      </c>
      <c r="M46" s="108">
        <f t="shared" si="4"/>
        <v>0</v>
      </c>
    </row>
    <row r="47" spans="1:13" x14ac:dyDescent="0.2">
      <c r="A47" s="21" t="s">
        <v>109</v>
      </c>
      <c r="B47" s="22"/>
      <c r="C47" s="23">
        <v>187</v>
      </c>
      <c r="D47" s="24">
        <v>100</v>
      </c>
      <c r="E47" s="24">
        <v>87</v>
      </c>
      <c r="F47" s="24">
        <v>87</v>
      </c>
      <c r="G47" s="124">
        <v>38</v>
      </c>
      <c r="H47" s="25">
        <v>5</v>
      </c>
      <c r="I47" s="26" t="s">
        <v>155</v>
      </c>
      <c r="J47" s="27"/>
      <c r="K47" s="114">
        <v>173</v>
      </c>
      <c r="L47" s="28">
        <f t="shared" si="3"/>
        <v>14</v>
      </c>
      <c r="M47" s="108">
        <f t="shared" si="4"/>
        <v>8.0924855491329481E-2</v>
      </c>
    </row>
    <row r="48" spans="1:13" x14ac:dyDescent="0.2">
      <c r="A48" s="21" t="s">
        <v>110</v>
      </c>
      <c r="B48" s="22"/>
      <c r="C48" s="23">
        <v>194</v>
      </c>
      <c r="D48" s="24">
        <v>99</v>
      </c>
      <c r="E48" s="24">
        <v>95</v>
      </c>
      <c r="F48" s="24">
        <v>111</v>
      </c>
      <c r="G48" s="124">
        <v>37</v>
      </c>
      <c r="H48" s="25">
        <v>7</v>
      </c>
      <c r="I48" s="26" t="s">
        <v>155</v>
      </c>
      <c r="J48" s="27"/>
      <c r="K48" s="114">
        <v>211</v>
      </c>
      <c r="L48" s="28">
        <f t="shared" si="3"/>
        <v>-17</v>
      </c>
      <c r="M48" s="108">
        <f t="shared" si="4"/>
        <v>-8.0568720379146919E-2</v>
      </c>
    </row>
    <row r="49" spans="1:13" x14ac:dyDescent="0.2">
      <c r="A49" s="21" t="s">
        <v>205</v>
      </c>
      <c r="B49" s="22"/>
      <c r="C49" s="23">
        <v>395</v>
      </c>
      <c r="D49" s="24">
        <v>231</v>
      </c>
      <c r="E49" s="24">
        <v>164</v>
      </c>
      <c r="F49" s="24">
        <v>170</v>
      </c>
      <c r="G49" s="124">
        <v>49</v>
      </c>
      <c r="H49" s="25">
        <v>26</v>
      </c>
      <c r="I49" s="26" t="s">
        <v>155</v>
      </c>
      <c r="J49" s="27"/>
      <c r="K49" s="114">
        <v>317</v>
      </c>
      <c r="L49" s="28">
        <f t="shared" si="3"/>
        <v>78</v>
      </c>
      <c r="M49" s="108">
        <f t="shared" si="4"/>
        <v>0.24605678233438485</v>
      </c>
    </row>
    <row r="50" spans="1:13" x14ac:dyDescent="0.2">
      <c r="A50" s="21" t="s">
        <v>206</v>
      </c>
      <c r="B50" s="22"/>
      <c r="C50" s="23">
        <v>972</v>
      </c>
      <c r="D50" s="24">
        <v>569</v>
      </c>
      <c r="E50" s="24">
        <v>403</v>
      </c>
      <c r="F50" s="24">
        <v>385</v>
      </c>
      <c r="G50" s="124">
        <v>83</v>
      </c>
      <c r="H50" s="25">
        <v>45</v>
      </c>
      <c r="I50" s="26" t="s">
        <v>155</v>
      </c>
      <c r="J50" s="27"/>
      <c r="K50" s="114">
        <v>935</v>
      </c>
      <c r="L50" s="28">
        <f t="shared" si="3"/>
        <v>37</v>
      </c>
      <c r="M50" s="108">
        <f t="shared" si="4"/>
        <v>3.9572192513368985E-2</v>
      </c>
    </row>
    <row r="51" spans="1:13" x14ac:dyDescent="0.2">
      <c r="A51" s="21" t="s">
        <v>207</v>
      </c>
      <c r="B51" s="22"/>
      <c r="C51" s="23">
        <v>1314</v>
      </c>
      <c r="D51" s="24">
        <v>722</v>
      </c>
      <c r="E51" s="24">
        <v>592</v>
      </c>
      <c r="F51" s="24">
        <v>618</v>
      </c>
      <c r="G51" s="124">
        <v>97</v>
      </c>
      <c r="H51" s="25">
        <v>57</v>
      </c>
      <c r="I51" s="26" t="s">
        <v>155</v>
      </c>
      <c r="J51" s="27"/>
      <c r="K51" s="114">
        <v>1301</v>
      </c>
      <c r="L51" s="28">
        <f t="shared" si="3"/>
        <v>13</v>
      </c>
      <c r="M51" s="108">
        <f t="shared" si="4"/>
        <v>9.9923136049192927E-3</v>
      </c>
    </row>
    <row r="52" spans="1:13" x14ac:dyDescent="0.2">
      <c r="A52" s="21" t="s">
        <v>111</v>
      </c>
      <c r="B52" s="22"/>
      <c r="C52" s="23">
        <v>3199</v>
      </c>
      <c r="D52" s="24">
        <v>1789</v>
      </c>
      <c r="E52" s="24">
        <v>1409</v>
      </c>
      <c r="F52" s="24">
        <v>1412</v>
      </c>
      <c r="G52" s="124">
        <v>127</v>
      </c>
      <c r="H52" s="25">
        <v>948</v>
      </c>
      <c r="I52" s="26"/>
      <c r="J52" s="27"/>
      <c r="K52" s="114">
        <v>3511</v>
      </c>
      <c r="L52" s="28">
        <f t="shared" si="3"/>
        <v>-312</v>
      </c>
      <c r="M52" s="108">
        <f t="shared" si="4"/>
        <v>-8.8863571632013666E-2</v>
      </c>
    </row>
    <row r="53" spans="1:13" x14ac:dyDescent="0.2">
      <c r="A53" s="21" t="s">
        <v>112</v>
      </c>
      <c r="B53" s="22"/>
      <c r="C53" s="23">
        <v>536</v>
      </c>
      <c r="D53" s="24">
        <v>292</v>
      </c>
      <c r="E53" s="24">
        <v>245</v>
      </c>
      <c r="F53" s="24">
        <v>291</v>
      </c>
      <c r="G53" s="124">
        <v>66</v>
      </c>
      <c r="H53" s="25">
        <v>48</v>
      </c>
      <c r="I53" s="26" t="s">
        <v>155</v>
      </c>
      <c r="J53" s="27"/>
      <c r="K53" s="114">
        <v>580</v>
      </c>
      <c r="L53" s="28">
        <f t="shared" si="3"/>
        <v>-44</v>
      </c>
      <c r="M53" s="108">
        <f t="shared" si="4"/>
        <v>-7.586206896551724E-2</v>
      </c>
    </row>
    <row r="54" spans="1:13" x14ac:dyDescent="0.2">
      <c r="A54" s="21" t="s">
        <v>113</v>
      </c>
      <c r="B54" s="22"/>
      <c r="C54" s="23">
        <v>506</v>
      </c>
      <c r="D54" s="24">
        <v>363</v>
      </c>
      <c r="E54" s="24">
        <v>143</v>
      </c>
      <c r="F54" s="24">
        <v>157</v>
      </c>
      <c r="G54" s="124">
        <v>58</v>
      </c>
      <c r="H54" s="25">
        <v>60</v>
      </c>
      <c r="I54" s="26" t="s">
        <v>155</v>
      </c>
      <c r="J54" s="27"/>
      <c r="K54" s="114">
        <v>477</v>
      </c>
      <c r="L54" s="28">
        <f t="shared" si="3"/>
        <v>29</v>
      </c>
      <c r="M54" s="108">
        <f t="shared" si="4"/>
        <v>6.0796645702306078E-2</v>
      </c>
    </row>
    <row r="55" spans="1:13" x14ac:dyDescent="0.2">
      <c r="A55" s="21" t="s">
        <v>114</v>
      </c>
      <c r="B55" s="22"/>
      <c r="C55" s="23">
        <v>1191</v>
      </c>
      <c r="D55" s="24">
        <v>769</v>
      </c>
      <c r="E55" s="24">
        <v>421</v>
      </c>
      <c r="F55" s="24">
        <v>448</v>
      </c>
      <c r="G55" s="124">
        <v>76</v>
      </c>
      <c r="H55" s="25">
        <v>327</v>
      </c>
      <c r="I55" s="26"/>
      <c r="J55" s="27"/>
      <c r="K55" s="114">
        <v>1243</v>
      </c>
      <c r="L55" s="28">
        <f t="shared" si="3"/>
        <v>-52</v>
      </c>
      <c r="M55" s="108">
        <f t="shared" si="4"/>
        <v>-4.1834271922767501E-2</v>
      </c>
    </row>
    <row r="56" spans="1:13" x14ac:dyDescent="0.2">
      <c r="A56" s="21" t="s">
        <v>115</v>
      </c>
      <c r="B56" s="22"/>
      <c r="C56" s="23">
        <v>1980</v>
      </c>
      <c r="D56" s="24">
        <v>1111</v>
      </c>
      <c r="E56" s="24">
        <v>869</v>
      </c>
      <c r="F56" s="24">
        <v>927</v>
      </c>
      <c r="G56" s="124">
        <v>117</v>
      </c>
      <c r="H56" s="25">
        <v>166</v>
      </c>
      <c r="I56" s="26" t="s">
        <v>155</v>
      </c>
      <c r="J56" s="27"/>
      <c r="K56" s="114">
        <v>2225</v>
      </c>
      <c r="L56" s="28">
        <f t="shared" si="3"/>
        <v>-245</v>
      </c>
      <c r="M56" s="108">
        <f t="shared" si="4"/>
        <v>-0.1101123595505618</v>
      </c>
    </row>
    <row r="57" spans="1:13" x14ac:dyDescent="0.2">
      <c r="A57" s="21" t="s">
        <v>116</v>
      </c>
      <c r="B57" s="22"/>
      <c r="C57" s="23">
        <v>182</v>
      </c>
      <c r="D57" s="24">
        <v>117</v>
      </c>
      <c r="E57" s="24">
        <v>64</v>
      </c>
      <c r="F57" s="24">
        <v>75</v>
      </c>
      <c r="G57" s="124">
        <v>30</v>
      </c>
      <c r="H57" s="25">
        <v>16</v>
      </c>
      <c r="I57" s="26" t="s">
        <v>155</v>
      </c>
      <c r="J57" s="27"/>
      <c r="K57" s="114">
        <v>193</v>
      </c>
      <c r="L57" s="28">
        <f t="shared" si="3"/>
        <v>-11</v>
      </c>
      <c r="M57" s="108">
        <f t="shared" si="4"/>
        <v>-5.6994818652849742E-2</v>
      </c>
    </row>
    <row r="58" spans="1:13" x14ac:dyDescent="0.2">
      <c r="A58" s="21" t="s">
        <v>117</v>
      </c>
      <c r="B58" s="22"/>
      <c r="C58" s="23">
        <v>717</v>
      </c>
      <c r="D58" s="24">
        <v>399</v>
      </c>
      <c r="E58" s="24">
        <v>318</v>
      </c>
      <c r="F58" s="24">
        <v>300</v>
      </c>
      <c r="G58" s="124">
        <v>73</v>
      </c>
      <c r="H58" s="25">
        <v>41</v>
      </c>
      <c r="I58" s="26" t="s">
        <v>155</v>
      </c>
      <c r="J58" s="27"/>
      <c r="K58" s="114">
        <v>663</v>
      </c>
      <c r="L58" s="28">
        <f t="shared" si="3"/>
        <v>54</v>
      </c>
      <c r="M58" s="108">
        <f t="shared" si="4"/>
        <v>8.1447963800904979E-2</v>
      </c>
    </row>
    <row r="59" spans="1:13" x14ac:dyDescent="0.2">
      <c r="A59" s="21" t="s">
        <v>118</v>
      </c>
      <c r="B59" s="22"/>
      <c r="C59" s="23">
        <v>161</v>
      </c>
      <c r="D59" s="24">
        <v>99</v>
      </c>
      <c r="E59" s="24">
        <v>62</v>
      </c>
      <c r="F59" s="24">
        <v>60</v>
      </c>
      <c r="G59" s="124">
        <v>31</v>
      </c>
      <c r="H59" s="25">
        <v>31</v>
      </c>
      <c r="I59" s="26" t="s">
        <v>155</v>
      </c>
      <c r="J59" s="27"/>
      <c r="K59" s="114">
        <v>175</v>
      </c>
      <c r="L59" s="28">
        <f t="shared" si="3"/>
        <v>-14</v>
      </c>
      <c r="M59" s="108">
        <f t="shared" si="4"/>
        <v>-0.08</v>
      </c>
    </row>
    <row r="60" spans="1:13" x14ac:dyDescent="0.2">
      <c r="A60" s="21" t="s">
        <v>67</v>
      </c>
      <c r="B60" s="22"/>
      <c r="C60" s="23">
        <v>1107</v>
      </c>
      <c r="D60" s="24">
        <v>1007</v>
      </c>
      <c r="E60" s="24">
        <v>100</v>
      </c>
      <c r="F60" s="24">
        <v>203</v>
      </c>
      <c r="G60" s="124">
        <v>76</v>
      </c>
      <c r="H60" s="25">
        <v>127</v>
      </c>
      <c r="I60" s="26" t="s">
        <v>155</v>
      </c>
      <c r="J60" s="27"/>
      <c r="K60" s="114">
        <v>1129</v>
      </c>
      <c r="L60" s="28">
        <f t="shared" si="3"/>
        <v>-22</v>
      </c>
      <c r="M60" s="108">
        <f t="shared" si="4"/>
        <v>-1.9486271036315322E-2</v>
      </c>
    </row>
    <row r="61" spans="1:13" x14ac:dyDescent="0.2">
      <c r="A61" s="21" t="s">
        <v>119</v>
      </c>
      <c r="B61" s="22"/>
      <c r="C61" s="23">
        <v>433</v>
      </c>
      <c r="D61" s="24">
        <v>258</v>
      </c>
      <c r="E61" s="24">
        <v>175</v>
      </c>
      <c r="F61" s="24">
        <v>168</v>
      </c>
      <c r="G61" s="124">
        <v>57</v>
      </c>
      <c r="H61" s="25">
        <v>58</v>
      </c>
      <c r="I61" s="26" t="s">
        <v>155</v>
      </c>
      <c r="J61" s="27"/>
      <c r="K61" s="114">
        <v>470</v>
      </c>
      <c r="L61" s="28">
        <f t="shared" si="3"/>
        <v>-37</v>
      </c>
      <c r="M61" s="108">
        <f t="shared" si="4"/>
        <v>-7.8723404255319152E-2</v>
      </c>
    </row>
    <row r="62" spans="1:13" x14ac:dyDescent="0.2">
      <c r="A62" s="21" t="s">
        <v>141</v>
      </c>
      <c r="B62" s="22"/>
      <c r="C62" s="23">
        <v>249</v>
      </c>
      <c r="D62" s="24">
        <v>174</v>
      </c>
      <c r="E62" s="24">
        <v>75</v>
      </c>
      <c r="F62" s="24">
        <v>107</v>
      </c>
      <c r="G62" s="124">
        <v>35</v>
      </c>
      <c r="H62" s="25">
        <v>37</v>
      </c>
      <c r="I62" s="26" t="s">
        <v>155</v>
      </c>
      <c r="J62" s="27"/>
      <c r="K62" s="114">
        <v>272</v>
      </c>
      <c r="L62" s="28">
        <f t="shared" si="3"/>
        <v>-23</v>
      </c>
      <c r="M62" s="108">
        <f t="shared" si="4"/>
        <v>-8.455882352941177E-2</v>
      </c>
    </row>
    <row r="63" spans="1:13" s="36" customFormat="1" ht="9.75" customHeight="1" x14ac:dyDescent="0.2">
      <c r="A63" s="30"/>
      <c r="B63" s="31"/>
      <c r="C63" s="32"/>
      <c r="D63" s="33"/>
      <c r="E63" s="33"/>
      <c r="F63" s="33"/>
      <c r="G63" s="34"/>
      <c r="H63" s="16"/>
      <c r="I63" s="17"/>
      <c r="J63" s="18"/>
      <c r="K63" s="115"/>
      <c r="L63" s="35"/>
      <c r="M63" s="109"/>
    </row>
    <row r="64" spans="1:13" s="29" customFormat="1" ht="15.75" customHeight="1" x14ac:dyDescent="0.2">
      <c r="A64" s="12" t="s">
        <v>128</v>
      </c>
      <c r="B64" s="31"/>
      <c r="C64" s="32"/>
      <c r="D64" s="33"/>
      <c r="E64" s="33"/>
      <c r="F64" s="33"/>
      <c r="G64" s="34"/>
      <c r="H64" s="16"/>
      <c r="I64" s="17"/>
      <c r="J64" s="18"/>
      <c r="K64" s="115"/>
      <c r="L64" s="35"/>
      <c r="M64" s="109"/>
    </row>
    <row r="65" spans="1:13" x14ac:dyDescent="0.2">
      <c r="A65" s="21" t="s">
        <v>152</v>
      </c>
      <c r="B65" s="22"/>
      <c r="C65" s="23">
        <v>201</v>
      </c>
      <c r="D65" s="24">
        <v>109</v>
      </c>
      <c r="E65" s="24">
        <v>92</v>
      </c>
      <c r="F65" s="24">
        <v>90</v>
      </c>
      <c r="G65" s="124">
        <v>41</v>
      </c>
      <c r="H65" s="25">
        <v>2</v>
      </c>
      <c r="I65" s="26" t="s">
        <v>155</v>
      </c>
      <c r="J65" s="27"/>
      <c r="K65" s="114">
        <v>188</v>
      </c>
      <c r="L65" s="28">
        <f t="shared" ref="L65:L67" si="5">C65-K65</f>
        <v>13</v>
      </c>
      <c r="M65" s="110">
        <f t="shared" ref="M65:M67" si="6">(C65-K65)/K65</f>
        <v>6.9148936170212769E-2</v>
      </c>
    </row>
    <row r="66" spans="1:13" x14ac:dyDescent="0.2">
      <c r="A66" s="21" t="s">
        <v>129</v>
      </c>
      <c r="B66" s="22"/>
      <c r="C66" s="23">
        <v>1424</v>
      </c>
      <c r="D66" s="24">
        <v>729</v>
      </c>
      <c r="E66" s="24">
        <v>695</v>
      </c>
      <c r="F66" s="24">
        <v>559</v>
      </c>
      <c r="G66" s="124">
        <v>102</v>
      </c>
      <c r="H66" s="25">
        <v>20</v>
      </c>
      <c r="I66" s="26" t="s">
        <v>155</v>
      </c>
      <c r="J66" s="27"/>
      <c r="K66" s="114">
        <v>1649</v>
      </c>
      <c r="L66" s="28">
        <f t="shared" si="5"/>
        <v>-225</v>
      </c>
      <c r="M66" s="110">
        <f t="shared" si="6"/>
        <v>-0.13644633110976348</v>
      </c>
    </row>
    <row r="67" spans="1:13" x14ac:dyDescent="0.2">
      <c r="A67" s="21" t="s">
        <v>130</v>
      </c>
      <c r="B67" s="22"/>
      <c r="C67" s="23">
        <v>1463</v>
      </c>
      <c r="D67" s="24">
        <v>703</v>
      </c>
      <c r="E67" s="24">
        <v>759</v>
      </c>
      <c r="F67" s="24">
        <v>607</v>
      </c>
      <c r="G67" s="124">
        <v>104</v>
      </c>
      <c r="H67" s="25">
        <v>6</v>
      </c>
      <c r="I67" s="26" t="s">
        <v>155</v>
      </c>
      <c r="J67" s="27"/>
      <c r="K67" s="114">
        <v>1449</v>
      </c>
      <c r="L67" s="28">
        <f t="shared" si="5"/>
        <v>14</v>
      </c>
      <c r="M67" s="110">
        <f t="shared" si="6"/>
        <v>9.6618357487922701E-3</v>
      </c>
    </row>
    <row r="68" spans="1:13" s="80" customFormat="1" ht="12" customHeight="1" x14ac:dyDescent="0.2">
      <c r="A68" s="77"/>
      <c r="B68" s="70"/>
      <c r="C68" s="71"/>
      <c r="D68" s="71"/>
      <c r="E68" s="71"/>
      <c r="F68" s="70"/>
      <c r="G68" s="70"/>
      <c r="H68" s="70"/>
      <c r="I68" s="71"/>
      <c r="J68" s="71"/>
      <c r="K68" s="71"/>
      <c r="L68" s="78"/>
      <c r="M68" s="79"/>
    </row>
    <row r="69" spans="1:13" s="82" customFormat="1" ht="26.25" customHeight="1" x14ac:dyDescent="0.25">
      <c r="A69" s="160" t="s">
        <v>154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</row>
    <row r="70" spans="1:13" s="82" customFormat="1" ht="6" customHeight="1" x14ac:dyDescent="0.25">
      <c r="A70" s="81"/>
    </row>
    <row r="71" spans="1:13" s="64" customFormat="1" ht="32.450000000000003" customHeight="1" x14ac:dyDescent="0.2">
      <c r="A71" s="161" t="s">
        <v>161</v>
      </c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</row>
    <row r="72" spans="1:13" s="1" customFormat="1" ht="3" customHeight="1" x14ac:dyDescent="0.2">
      <c r="A72" s="2"/>
      <c r="B72" s="37"/>
      <c r="C72" s="37"/>
      <c r="D72" s="37"/>
      <c r="E72" s="37"/>
      <c r="F72" s="37"/>
      <c r="G72" s="37"/>
      <c r="H72" s="2"/>
      <c r="I72" s="38"/>
      <c r="K72" s="37"/>
      <c r="L72" s="39"/>
      <c r="M72" s="39"/>
    </row>
    <row r="73" spans="1:13" ht="28.5" customHeight="1" x14ac:dyDescent="0.2">
      <c r="A73" s="161" t="s">
        <v>208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</row>
    <row r="74" spans="1:13" ht="5.25" customHeight="1" x14ac:dyDescent="0.2">
      <c r="A74" s="137"/>
      <c r="B74" s="70"/>
      <c r="C74" s="71"/>
      <c r="D74" s="71"/>
      <c r="E74" s="71"/>
      <c r="F74" s="70"/>
      <c r="G74" s="70"/>
      <c r="H74" s="70"/>
      <c r="I74" s="71"/>
      <c r="J74" s="71"/>
      <c r="K74" s="71"/>
    </row>
    <row r="75" spans="1:13" s="1" customFormat="1" ht="12.75" x14ac:dyDescent="0.2">
      <c r="A75" s="63" t="s">
        <v>181</v>
      </c>
      <c r="B75" s="37"/>
      <c r="C75" s="37"/>
      <c r="D75" s="37"/>
      <c r="E75" s="37"/>
      <c r="F75" s="37"/>
      <c r="G75" s="37"/>
      <c r="H75" s="2"/>
      <c r="I75" s="38"/>
      <c r="K75" s="37"/>
      <c r="L75" s="39"/>
      <c r="M75" s="39"/>
    </row>
    <row r="76" spans="1:13" ht="15.75" x14ac:dyDescent="0.25">
      <c r="A76" s="63" t="s">
        <v>196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</row>
  </sheetData>
  <mergeCells count="10">
    <mergeCell ref="A69:M69"/>
    <mergeCell ref="A71:M71"/>
    <mergeCell ref="A73:M73"/>
    <mergeCell ref="C2:I2"/>
    <mergeCell ref="L2:M2"/>
    <mergeCell ref="C3:F4"/>
    <mergeCell ref="H3:I4"/>
    <mergeCell ref="L3:L5"/>
    <mergeCell ref="M3:M5"/>
    <mergeCell ref="H5:I5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90" orientation="landscape" r:id="rId1"/>
  <headerFooter alignWithMargins="0">
    <oddHeader>&amp;CAudipress 2012/II</oddHeader>
    <oddFooter>&amp;R18 settembre 2012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showGridLines="0" zoomScale="90" zoomScaleNormal="90" workbookViewId="0"/>
  </sheetViews>
  <sheetFormatPr defaultRowHeight="15" x14ac:dyDescent="0.2"/>
  <cols>
    <col min="1" max="1" width="33" style="2" customWidth="1"/>
    <col min="2" max="2" width="1.140625" style="37" customWidth="1"/>
    <col min="3" max="3" width="10.5703125" style="37" customWidth="1"/>
    <col min="4" max="5" width="8.42578125" style="37" customWidth="1"/>
    <col min="6" max="6" width="8.7109375" style="37" customWidth="1"/>
    <col min="7" max="7" width="15.42578125" style="37" customWidth="1"/>
    <col min="8" max="8" width="10.140625" style="2" customWidth="1"/>
    <col min="9" max="9" width="2.5703125" style="38" customWidth="1"/>
    <col min="10" max="10" width="1.140625" style="1" customWidth="1"/>
    <col min="11" max="11" width="23.5703125" style="37" customWidth="1"/>
    <col min="12" max="13" width="8.5703125" style="39" customWidth="1"/>
    <col min="14" max="16384" width="9.140625" style="136"/>
  </cols>
  <sheetData>
    <row r="1" spans="1:13" s="1" customFormat="1" ht="21" customHeight="1" x14ac:dyDescent="0.2">
      <c r="A1" s="119" t="s">
        <v>175</v>
      </c>
      <c r="B1" s="37"/>
      <c r="C1" s="37"/>
      <c r="D1" s="37"/>
      <c r="E1" s="37"/>
      <c r="F1" s="37"/>
      <c r="G1" s="37"/>
      <c r="H1" s="2"/>
      <c r="I1" s="38"/>
      <c r="K1" s="37"/>
      <c r="L1" s="39"/>
      <c r="M1" s="39"/>
    </row>
    <row r="2" spans="1:13" s="41" customFormat="1" ht="19.5" customHeight="1" x14ac:dyDescent="0.2">
      <c r="A2" s="3"/>
      <c r="B2" s="4"/>
      <c r="C2" s="148" t="s">
        <v>202</v>
      </c>
      <c r="D2" s="148"/>
      <c r="E2" s="148"/>
      <c r="F2" s="148"/>
      <c r="G2" s="148"/>
      <c r="H2" s="148"/>
      <c r="I2" s="148"/>
      <c r="J2" s="5"/>
      <c r="K2" s="111" t="s">
        <v>191</v>
      </c>
      <c r="L2" s="149" t="s">
        <v>203</v>
      </c>
      <c r="M2" s="149"/>
    </row>
    <row r="3" spans="1:13" s="41" customFormat="1" ht="84" customHeight="1" x14ac:dyDescent="0.2">
      <c r="A3" s="3"/>
      <c r="B3" s="4"/>
      <c r="C3" s="162" t="s">
        <v>171</v>
      </c>
      <c r="D3" s="163"/>
      <c r="E3" s="163"/>
      <c r="F3" s="164"/>
      <c r="G3" s="125" t="s">
        <v>176</v>
      </c>
      <c r="H3" s="151" t="s">
        <v>160</v>
      </c>
      <c r="I3" s="152"/>
      <c r="J3" s="5"/>
      <c r="K3" s="112" t="s">
        <v>171</v>
      </c>
      <c r="L3" s="155" t="s">
        <v>173</v>
      </c>
      <c r="M3" s="155" t="s">
        <v>174</v>
      </c>
    </row>
    <row r="4" spans="1:13" s="41" customFormat="1" ht="26.25" customHeight="1" x14ac:dyDescent="0.2">
      <c r="A4" s="3"/>
      <c r="B4" s="4"/>
      <c r="C4" s="165"/>
      <c r="D4" s="166"/>
      <c r="E4" s="166"/>
      <c r="F4" s="167"/>
      <c r="G4" s="128" t="s">
        <v>153</v>
      </c>
      <c r="H4" s="153"/>
      <c r="I4" s="154"/>
      <c r="J4" s="5"/>
      <c r="K4" s="112"/>
      <c r="L4" s="156"/>
      <c r="M4" s="156"/>
    </row>
    <row r="5" spans="1:13" s="41" customFormat="1" ht="29.25" customHeight="1" x14ac:dyDescent="0.2">
      <c r="A5" s="123" t="s">
        <v>178</v>
      </c>
      <c r="B5" s="6"/>
      <c r="C5" s="104" t="s">
        <v>153</v>
      </c>
      <c r="D5" s="105" t="s">
        <v>89</v>
      </c>
      <c r="E5" s="105" t="s">
        <v>90</v>
      </c>
      <c r="F5" s="118" t="s">
        <v>162</v>
      </c>
      <c r="G5" s="105" t="s">
        <v>183</v>
      </c>
      <c r="H5" s="158" t="s">
        <v>153</v>
      </c>
      <c r="I5" s="159"/>
      <c r="J5" s="7"/>
      <c r="K5" s="143" t="s">
        <v>153</v>
      </c>
      <c r="L5" s="157"/>
      <c r="M5" s="157"/>
    </row>
    <row r="6" spans="1:13" s="41" customFormat="1" ht="18.75" customHeight="1" x14ac:dyDescent="0.2">
      <c r="A6" s="8" t="s">
        <v>87</v>
      </c>
      <c r="B6" s="9"/>
      <c r="C6" s="10">
        <v>52676</v>
      </c>
      <c r="D6" s="11">
        <v>25326</v>
      </c>
      <c r="E6" s="11">
        <v>27350</v>
      </c>
      <c r="F6" s="11">
        <v>25176</v>
      </c>
      <c r="G6" s="53"/>
      <c r="H6" s="12"/>
      <c r="I6" s="13"/>
      <c r="J6" s="14"/>
      <c r="K6" s="113">
        <v>52676</v>
      </c>
      <c r="L6" s="103"/>
      <c r="M6" s="103"/>
    </row>
    <row r="7" spans="1:13" s="41" customFormat="1" ht="18.75" customHeight="1" x14ac:dyDescent="0.2">
      <c r="A7" s="8" t="s">
        <v>163</v>
      </c>
      <c r="B7" s="9"/>
      <c r="C7" s="10">
        <f>SUM(C11:C18)</f>
        <v>6739</v>
      </c>
      <c r="D7" s="11">
        <f>SUM(D11:D18)</f>
        <v>3402</v>
      </c>
      <c r="E7" s="11">
        <f>SUM(E11:E18)</f>
        <v>3338</v>
      </c>
      <c r="F7" s="11">
        <f>SUM(F11:F18)</f>
        <v>3221</v>
      </c>
      <c r="G7" s="53"/>
      <c r="H7" s="16">
        <f>SUM(H11:H18)</f>
        <v>86</v>
      </c>
      <c r="I7" s="17"/>
      <c r="J7" s="18"/>
      <c r="K7" s="113">
        <f>SUM(K11:K18)</f>
        <v>7406</v>
      </c>
      <c r="L7" s="19">
        <f>C7-K7</f>
        <v>-667</v>
      </c>
      <c r="M7" s="107">
        <f>(C7-K7)/K7</f>
        <v>-9.0062111801242239E-2</v>
      </c>
    </row>
    <row r="8" spans="1:13" s="41" customFormat="1" ht="18.75" customHeight="1" x14ac:dyDescent="0.2">
      <c r="A8" s="8"/>
      <c r="B8" s="9"/>
      <c r="C8" s="10"/>
      <c r="D8" s="20"/>
      <c r="E8" s="20"/>
      <c r="F8" s="20"/>
      <c r="G8" s="15"/>
      <c r="H8" s="16"/>
      <c r="I8" s="17"/>
      <c r="J8" s="18"/>
      <c r="K8" s="113"/>
      <c r="L8" s="19"/>
      <c r="M8" s="107"/>
    </row>
    <row r="9" spans="1:13" s="41" customFormat="1" ht="15" customHeight="1" x14ac:dyDescent="0.2">
      <c r="A9" s="12" t="s">
        <v>186</v>
      </c>
      <c r="B9" s="31"/>
      <c r="C9" s="32"/>
      <c r="D9" s="33"/>
      <c r="E9" s="33"/>
      <c r="F9" s="33"/>
      <c r="G9" s="34"/>
      <c r="H9" s="16"/>
      <c r="I9" s="17"/>
      <c r="J9" s="18"/>
      <c r="K9" s="132"/>
      <c r="L9" s="35"/>
      <c r="M9" s="120"/>
    </row>
    <row r="10" spans="1:13" s="41" customFormat="1" ht="7.5" customHeight="1" x14ac:dyDescent="0.2">
      <c r="A10" s="62"/>
      <c r="B10" s="55"/>
      <c r="C10" s="56"/>
      <c r="D10" s="57"/>
      <c r="E10" s="57"/>
      <c r="F10" s="57"/>
      <c r="G10" s="126"/>
      <c r="H10" s="58"/>
      <c r="I10" s="59"/>
      <c r="J10" s="60"/>
      <c r="K10" s="133"/>
      <c r="L10" s="61"/>
      <c r="M10" s="121"/>
    </row>
    <row r="11" spans="1:13" x14ac:dyDescent="0.2">
      <c r="A11" s="21" t="s">
        <v>131</v>
      </c>
      <c r="B11" s="22"/>
      <c r="C11" s="23">
        <v>422</v>
      </c>
      <c r="D11" s="24">
        <v>305</v>
      </c>
      <c r="E11" s="24">
        <v>117</v>
      </c>
      <c r="F11" s="24">
        <v>171</v>
      </c>
      <c r="G11" s="124">
        <v>73</v>
      </c>
      <c r="H11" s="25">
        <v>14</v>
      </c>
      <c r="I11" s="26" t="s">
        <v>155</v>
      </c>
      <c r="J11" s="27"/>
      <c r="K11" s="134">
        <v>535</v>
      </c>
      <c r="L11" s="28">
        <f>C11-K11</f>
        <v>-113</v>
      </c>
      <c r="M11" s="108">
        <f>(C11-K11)/K11</f>
        <v>-0.21121495327102804</v>
      </c>
    </row>
    <row r="12" spans="1:13" s="41" customFormat="1" ht="15.75" customHeight="1" x14ac:dyDescent="0.2">
      <c r="A12" s="45"/>
      <c r="B12" s="46"/>
      <c r="C12" s="47"/>
      <c r="D12" s="48"/>
      <c r="E12" s="48"/>
      <c r="F12" s="48"/>
      <c r="G12" s="127"/>
      <c r="H12" s="49"/>
      <c r="I12" s="50"/>
      <c r="J12" s="51"/>
      <c r="K12" s="135"/>
      <c r="L12" s="52"/>
      <c r="M12" s="122"/>
    </row>
    <row r="13" spans="1:13" s="41" customFormat="1" ht="15.75" customHeight="1" x14ac:dyDescent="0.2">
      <c r="A13" s="12" t="s">
        <v>132</v>
      </c>
      <c r="B13" s="31"/>
      <c r="C13" s="32"/>
      <c r="D13" s="33"/>
      <c r="E13" s="33"/>
      <c r="F13" s="33"/>
      <c r="G13" s="34"/>
      <c r="H13" s="16"/>
      <c r="I13" s="17"/>
      <c r="J13" s="18"/>
      <c r="K13" s="132"/>
      <c r="L13" s="35"/>
      <c r="M13" s="120"/>
    </row>
    <row r="14" spans="1:13" s="41" customFormat="1" ht="7.5" customHeight="1" x14ac:dyDescent="0.2">
      <c r="A14" s="62"/>
      <c r="B14" s="55"/>
      <c r="C14" s="56"/>
      <c r="D14" s="57"/>
      <c r="E14" s="57"/>
      <c r="F14" s="57"/>
      <c r="G14" s="126"/>
      <c r="H14" s="58"/>
      <c r="I14" s="59"/>
      <c r="J14" s="60"/>
      <c r="K14" s="133"/>
      <c r="L14" s="61"/>
      <c r="M14" s="121"/>
    </row>
    <row r="15" spans="1:13" x14ac:dyDescent="0.2">
      <c r="A15" s="21" t="s">
        <v>184</v>
      </c>
      <c r="B15" s="22"/>
      <c r="C15" s="23">
        <v>1029</v>
      </c>
      <c r="D15" s="24">
        <v>339</v>
      </c>
      <c r="E15" s="24">
        <v>690</v>
      </c>
      <c r="F15" s="24">
        <v>596</v>
      </c>
      <c r="G15" s="124">
        <v>113</v>
      </c>
      <c r="H15" s="25">
        <v>27</v>
      </c>
      <c r="I15" s="26" t="s">
        <v>155</v>
      </c>
      <c r="J15" s="27"/>
      <c r="K15" s="134">
        <v>1097</v>
      </c>
      <c r="L15" s="28">
        <f t="shared" ref="L15:L18" si="0">C15-K15</f>
        <v>-68</v>
      </c>
      <c r="M15" s="108">
        <f t="shared" ref="M15:M18" si="1">(C15-K15)/K15</f>
        <v>-6.1987237921604377E-2</v>
      </c>
    </row>
    <row r="16" spans="1:13" x14ac:dyDescent="0.2">
      <c r="A16" s="21" t="s">
        <v>86</v>
      </c>
      <c r="B16" s="22"/>
      <c r="C16" s="23">
        <v>1388</v>
      </c>
      <c r="D16" s="24">
        <v>321</v>
      </c>
      <c r="E16" s="24">
        <v>1068</v>
      </c>
      <c r="F16" s="24">
        <v>936</v>
      </c>
      <c r="G16" s="124">
        <v>131</v>
      </c>
      <c r="H16" s="25">
        <v>22</v>
      </c>
      <c r="I16" s="26" t="s">
        <v>155</v>
      </c>
      <c r="J16" s="27"/>
      <c r="K16" s="134">
        <v>1468</v>
      </c>
      <c r="L16" s="28">
        <f t="shared" si="0"/>
        <v>-80</v>
      </c>
      <c r="M16" s="108">
        <f t="shared" si="1"/>
        <v>-5.4495912806539509E-2</v>
      </c>
    </row>
    <row r="17" spans="1:13" x14ac:dyDescent="0.2">
      <c r="A17" s="21" t="s">
        <v>213</v>
      </c>
      <c r="B17" s="22"/>
      <c r="C17" s="23">
        <v>1438</v>
      </c>
      <c r="D17" s="24">
        <v>1233</v>
      </c>
      <c r="E17" s="24">
        <v>206</v>
      </c>
      <c r="F17" s="24">
        <v>303</v>
      </c>
      <c r="G17" s="124">
        <v>133</v>
      </c>
      <c r="H17" s="25">
        <v>23</v>
      </c>
      <c r="I17" s="26" t="s">
        <v>155</v>
      </c>
      <c r="J17" s="27"/>
      <c r="K17" s="134">
        <v>1566</v>
      </c>
      <c r="L17" s="28">
        <f t="shared" si="0"/>
        <v>-128</v>
      </c>
      <c r="M17" s="108">
        <f t="shared" si="1"/>
        <v>-8.1736909323116225E-2</v>
      </c>
    </row>
    <row r="18" spans="1:13" x14ac:dyDescent="0.2">
      <c r="A18" s="21" t="s">
        <v>158</v>
      </c>
      <c r="B18" s="22"/>
      <c r="C18" s="23">
        <v>2462</v>
      </c>
      <c r="D18" s="24">
        <v>1204</v>
      </c>
      <c r="E18" s="24">
        <v>1257</v>
      </c>
      <c r="F18" s="24">
        <v>1215</v>
      </c>
      <c r="G18" s="124">
        <v>172</v>
      </c>
      <c r="H18" s="25" t="s">
        <v>151</v>
      </c>
      <c r="I18" s="26"/>
      <c r="J18" s="27"/>
      <c r="K18" s="134">
        <v>2740</v>
      </c>
      <c r="L18" s="28">
        <f t="shared" si="0"/>
        <v>-278</v>
      </c>
      <c r="M18" s="108">
        <f t="shared" si="1"/>
        <v>-0.10145985401459855</v>
      </c>
    </row>
    <row r="19" spans="1:13" s="129" customFormat="1" ht="15.75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2"/>
      <c r="M19" s="42"/>
    </row>
    <row r="20" spans="1:13" s="130" customFormat="1" ht="32.450000000000003" customHeight="1" x14ac:dyDescent="0.2">
      <c r="A20" s="161" t="s">
        <v>161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</row>
    <row r="21" spans="1:13" s="129" customFormat="1" ht="15.75" x14ac:dyDescent="0.2">
      <c r="A21" s="63" t="s">
        <v>150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6"/>
      <c r="M21" s="76"/>
    </row>
  </sheetData>
  <mergeCells count="8">
    <mergeCell ref="A20:M20"/>
    <mergeCell ref="C2:I2"/>
    <mergeCell ref="L2:M2"/>
    <mergeCell ref="C3:F4"/>
    <mergeCell ref="H3:I4"/>
    <mergeCell ref="L3:L5"/>
    <mergeCell ref="M3:M5"/>
    <mergeCell ref="H5:I5"/>
  </mergeCells>
  <printOptions horizontalCentered="1"/>
  <pageMargins left="0.15748031496062992" right="0.15748031496062992" top="0.51181102362204722" bottom="0.47244094488188981" header="0.19685039370078741" footer="0.19685039370078741"/>
  <pageSetup paperSize="9" scale="90" orientation="landscape" r:id="rId1"/>
  <headerFooter alignWithMargins="0">
    <oddHeader>&amp;CAudipress 2012/II</oddHeader>
    <oddFooter>&amp;R18 settembre 2012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/>
  <dimension ref="A1:M43"/>
  <sheetViews>
    <sheetView showGridLines="0" zoomScale="90" zoomScaleNormal="90" workbookViewId="0"/>
  </sheetViews>
  <sheetFormatPr defaultRowHeight="12.75" x14ac:dyDescent="0.2"/>
  <cols>
    <col min="1" max="1" width="31.5703125" style="2" customWidth="1"/>
    <col min="2" max="2" width="1.140625" style="37" customWidth="1"/>
    <col min="3" max="3" width="10.5703125" style="37" customWidth="1"/>
    <col min="4" max="5" width="8.42578125" style="37" customWidth="1"/>
    <col min="6" max="6" width="8.7109375" style="37" customWidth="1"/>
    <col min="7" max="7" width="15.7109375" style="37" customWidth="1"/>
    <col min="8" max="8" width="10.140625" style="2" customWidth="1"/>
    <col min="9" max="9" width="3.28515625" style="38" customWidth="1"/>
    <col min="10" max="10" width="1.140625" style="1" customWidth="1"/>
    <col min="11" max="11" width="23.5703125" style="37" customWidth="1"/>
    <col min="12" max="13" width="8.5703125" style="39" customWidth="1"/>
    <col min="14" max="16384" width="9.140625" style="131"/>
  </cols>
  <sheetData>
    <row r="1" spans="1:13" s="1" customFormat="1" ht="21" customHeight="1" x14ac:dyDescent="0.2">
      <c r="A1" s="119" t="s">
        <v>175</v>
      </c>
      <c r="B1" s="37"/>
      <c r="C1" s="37"/>
      <c r="D1" s="37"/>
      <c r="E1" s="37"/>
      <c r="F1" s="37"/>
      <c r="G1" s="37"/>
      <c r="H1" s="2"/>
      <c r="I1" s="38"/>
      <c r="K1" s="37"/>
      <c r="L1" s="39"/>
      <c r="M1" s="39"/>
    </row>
    <row r="2" spans="1:13" s="1" customFormat="1" ht="19.5" customHeight="1" x14ac:dyDescent="0.2">
      <c r="A2" s="3"/>
      <c r="B2" s="4"/>
      <c r="C2" s="148" t="s">
        <v>202</v>
      </c>
      <c r="D2" s="148"/>
      <c r="E2" s="148"/>
      <c r="F2" s="148"/>
      <c r="G2" s="148"/>
      <c r="H2" s="148"/>
      <c r="I2" s="148"/>
      <c r="J2" s="5"/>
      <c r="K2" s="111" t="s">
        <v>191</v>
      </c>
      <c r="L2" s="149" t="s">
        <v>203</v>
      </c>
      <c r="M2" s="149"/>
    </row>
    <row r="3" spans="1:13" s="1" customFormat="1" ht="69.75" customHeight="1" x14ac:dyDescent="0.2">
      <c r="A3" s="3"/>
      <c r="B3" s="4"/>
      <c r="C3" s="162" t="s">
        <v>171</v>
      </c>
      <c r="D3" s="163"/>
      <c r="E3" s="163"/>
      <c r="F3" s="164"/>
      <c r="G3" s="125" t="s">
        <v>176</v>
      </c>
      <c r="H3" s="151" t="s">
        <v>160</v>
      </c>
      <c r="I3" s="152"/>
      <c r="J3" s="5"/>
      <c r="K3" s="112" t="s">
        <v>171</v>
      </c>
      <c r="L3" s="155" t="s">
        <v>173</v>
      </c>
      <c r="M3" s="155" t="s">
        <v>174</v>
      </c>
    </row>
    <row r="4" spans="1:13" s="1" customFormat="1" ht="26.25" customHeight="1" x14ac:dyDescent="0.2">
      <c r="A4" s="3"/>
      <c r="B4" s="4"/>
      <c r="C4" s="165"/>
      <c r="D4" s="166"/>
      <c r="E4" s="166"/>
      <c r="F4" s="167"/>
      <c r="G4" s="128" t="s">
        <v>153</v>
      </c>
      <c r="H4" s="153"/>
      <c r="I4" s="154"/>
      <c r="J4" s="5"/>
      <c r="K4" s="112"/>
      <c r="L4" s="156"/>
      <c r="M4" s="156"/>
    </row>
    <row r="5" spans="1:13" s="1" customFormat="1" ht="29.25" customHeight="1" x14ac:dyDescent="0.2">
      <c r="A5" s="123" t="s">
        <v>179</v>
      </c>
      <c r="B5" s="6"/>
      <c r="C5" s="104" t="s">
        <v>153</v>
      </c>
      <c r="D5" s="105" t="s">
        <v>89</v>
      </c>
      <c r="E5" s="105" t="s">
        <v>90</v>
      </c>
      <c r="F5" s="118" t="s">
        <v>162</v>
      </c>
      <c r="G5" s="105" t="s">
        <v>183</v>
      </c>
      <c r="H5" s="158" t="s">
        <v>153</v>
      </c>
      <c r="I5" s="159"/>
      <c r="J5" s="7"/>
      <c r="K5" s="139" t="s">
        <v>153</v>
      </c>
      <c r="L5" s="157"/>
      <c r="M5" s="157"/>
    </row>
    <row r="6" spans="1:13" s="1" customFormat="1" ht="18.75" customHeight="1" x14ac:dyDescent="0.2">
      <c r="A6" s="8" t="s">
        <v>87</v>
      </c>
      <c r="B6" s="9"/>
      <c r="C6" s="10">
        <v>52676</v>
      </c>
      <c r="D6" s="11">
        <v>25326</v>
      </c>
      <c r="E6" s="11">
        <v>27350</v>
      </c>
      <c r="F6" s="11">
        <v>25176</v>
      </c>
      <c r="G6" s="53"/>
      <c r="H6" s="12"/>
      <c r="I6" s="13"/>
      <c r="J6" s="14"/>
      <c r="K6" s="113">
        <v>52676</v>
      </c>
      <c r="L6" s="103"/>
      <c r="M6" s="103"/>
    </row>
    <row r="7" spans="1:13" s="1" customFormat="1" ht="18.75" customHeight="1" x14ac:dyDescent="0.2">
      <c r="A7" s="8" t="s">
        <v>68</v>
      </c>
      <c r="B7" s="9"/>
      <c r="C7" s="10">
        <v>23516</v>
      </c>
      <c r="D7" s="11">
        <v>8933</v>
      </c>
      <c r="E7" s="11">
        <v>14584</v>
      </c>
      <c r="F7" s="11">
        <v>12553</v>
      </c>
      <c r="G7" s="53">
        <v>354</v>
      </c>
      <c r="H7" s="16">
        <v>463</v>
      </c>
      <c r="I7" s="17"/>
      <c r="J7" s="18"/>
      <c r="K7" s="113">
        <v>24013</v>
      </c>
      <c r="L7" s="19">
        <f>C7-K7</f>
        <v>-497</v>
      </c>
      <c r="M7" s="106">
        <f>(C7-K7)/K7</f>
        <v>-2.0697122392037647E-2</v>
      </c>
    </row>
    <row r="8" spans="1:13" s="1" customFormat="1" ht="18.75" customHeight="1" x14ac:dyDescent="0.2">
      <c r="A8" s="8" t="s">
        <v>1</v>
      </c>
      <c r="B8" s="9"/>
      <c r="C8" s="10">
        <v>32843</v>
      </c>
      <c r="D8" s="11">
        <v>14460</v>
      </c>
      <c r="E8" s="11">
        <v>18383</v>
      </c>
      <c r="F8" s="11">
        <v>16192</v>
      </c>
      <c r="G8" s="53">
        <v>345</v>
      </c>
      <c r="H8" s="16">
        <v>1594</v>
      </c>
      <c r="I8" s="17"/>
      <c r="J8" s="18"/>
      <c r="K8" s="113">
        <v>33303</v>
      </c>
      <c r="L8" s="19">
        <f>C8-K8</f>
        <v>-460</v>
      </c>
      <c r="M8" s="106">
        <f>(C8-K8)/K8</f>
        <v>-1.3812569438188751E-2</v>
      </c>
    </row>
    <row r="9" spans="1:13" s="1" customFormat="1" ht="18.75" customHeight="1" x14ac:dyDescent="0.2">
      <c r="A9" s="8" t="s">
        <v>164</v>
      </c>
      <c r="B9" s="9"/>
      <c r="C9" s="10">
        <f>SUM(C11:C40)</f>
        <v>47549</v>
      </c>
      <c r="D9" s="11">
        <f t="shared" ref="D9:H9" si="0">SUM(D11:D40)</f>
        <v>15397</v>
      </c>
      <c r="E9" s="11">
        <f t="shared" si="0"/>
        <v>32148</v>
      </c>
      <c r="F9" s="11">
        <f t="shared" si="0"/>
        <v>26980</v>
      </c>
      <c r="G9" s="53"/>
      <c r="H9" s="16">
        <f t="shared" si="0"/>
        <v>536</v>
      </c>
      <c r="I9" s="17"/>
      <c r="J9" s="18"/>
      <c r="K9" s="113">
        <f t="shared" ref="K9" si="1">SUM(K11:K40)</f>
        <v>48214</v>
      </c>
      <c r="L9" s="19">
        <f>C9-K9</f>
        <v>-665</v>
      </c>
      <c r="M9" s="106">
        <f>(C9-K9)/K9</f>
        <v>-1.3792674326958975E-2</v>
      </c>
    </row>
    <row r="10" spans="1:13" s="1" customFormat="1" ht="15" customHeight="1" x14ac:dyDescent="0.2">
      <c r="A10" s="8"/>
      <c r="B10" s="9"/>
      <c r="C10" s="10"/>
      <c r="D10" s="20"/>
      <c r="E10" s="20"/>
      <c r="F10" s="20"/>
      <c r="G10" s="15"/>
      <c r="H10" s="16"/>
      <c r="I10" s="17"/>
      <c r="J10" s="18"/>
      <c r="K10" s="113"/>
      <c r="L10" s="19"/>
      <c r="M10" s="107"/>
    </row>
    <row r="11" spans="1:13" ht="15" customHeight="1" x14ac:dyDescent="0.2">
      <c r="A11" s="21" t="s">
        <v>144</v>
      </c>
      <c r="B11" s="22"/>
      <c r="C11" s="23">
        <v>605</v>
      </c>
      <c r="D11" s="24">
        <v>46</v>
      </c>
      <c r="E11" s="24">
        <v>558</v>
      </c>
      <c r="F11" s="24">
        <v>417</v>
      </c>
      <c r="G11" s="124">
        <v>76</v>
      </c>
      <c r="H11" s="25">
        <v>6</v>
      </c>
      <c r="I11" s="26" t="s">
        <v>155</v>
      </c>
      <c r="J11" s="27"/>
      <c r="K11" s="114">
        <v>646</v>
      </c>
      <c r="L11" s="28">
        <f t="shared" ref="L11:L40" si="2">C11-K11</f>
        <v>-41</v>
      </c>
      <c r="M11" s="108">
        <f t="shared" ref="M11:M40" si="3">(C11-K11)/K11</f>
        <v>-6.3467492260061917E-2</v>
      </c>
    </row>
    <row r="12" spans="1:13" ht="15" customHeight="1" x14ac:dyDescent="0.2">
      <c r="A12" s="21" t="s">
        <v>69</v>
      </c>
      <c r="B12" s="22"/>
      <c r="C12" s="23">
        <v>606</v>
      </c>
      <c r="D12" s="24">
        <v>572</v>
      </c>
      <c r="E12" s="24">
        <v>34</v>
      </c>
      <c r="F12" s="24">
        <v>115</v>
      </c>
      <c r="G12" s="124">
        <v>76</v>
      </c>
      <c r="H12" s="25">
        <v>33</v>
      </c>
      <c r="I12" s="26" t="s">
        <v>155</v>
      </c>
      <c r="J12" s="27"/>
      <c r="K12" s="114">
        <v>646</v>
      </c>
      <c r="L12" s="28">
        <f t="shared" si="2"/>
        <v>-40</v>
      </c>
      <c r="M12" s="108">
        <f t="shared" si="3"/>
        <v>-6.1919504643962849E-2</v>
      </c>
    </row>
    <row r="13" spans="1:13" ht="15" customHeight="1" x14ac:dyDescent="0.2">
      <c r="A13" s="21" t="s">
        <v>70</v>
      </c>
      <c r="B13" s="22"/>
      <c r="C13" s="23">
        <v>3607</v>
      </c>
      <c r="D13" s="24">
        <v>773</v>
      </c>
      <c r="E13" s="24">
        <v>2835</v>
      </c>
      <c r="F13" s="24">
        <v>2289</v>
      </c>
      <c r="G13" s="124">
        <v>180</v>
      </c>
      <c r="H13" s="25" t="s">
        <v>151</v>
      </c>
      <c r="I13" s="26"/>
      <c r="J13" s="27"/>
      <c r="K13" s="114">
        <v>3707</v>
      </c>
      <c r="L13" s="28">
        <f t="shared" si="2"/>
        <v>-100</v>
      </c>
      <c r="M13" s="108">
        <f t="shared" si="3"/>
        <v>-2.6975991367682764E-2</v>
      </c>
    </row>
    <row r="14" spans="1:13" ht="15" customHeight="1" x14ac:dyDescent="0.2">
      <c r="A14" s="21" t="s">
        <v>156</v>
      </c>
      <c r="B14" s="22"/>
      <c r="C14" s="23">
        <v>579</v>
      </c>
      <c r="D14" s="24">
        <v>33</v>
      </c>
      <c r="E14" s="24">
        <v>546</v>
      </c>
      <c r="F14" s="24">
        <v>463</v>
      </c>
      <c r="G14" s="124">
        <v>74</v>
      </c>
      <c r="H14" s="25" t="s">
        <v>151</v>
      </c>
      <c r="I14" s="26"/>
      <c r="J14" s="27"/>
      <c r="K14" s="114">
        <v>538</v>
      </c>
      <c r="L14" s="28">
        <f t="shared" si="2"/>
        <v>41</v>
      </c>
      <c r="M14" s="108">
        <f t="shared" si="3"/>
        <v>7.6208178438661706E-2</v>
      </c>
    </row>
    <row r="15" spans="1:13" ht="15" customHeight="1" x14ac:dyDescent="0.2">
      <c r="A15" s="21" t="s">
        <v>136</v>
      </c>
      <c r="B15" s="22"/>
      <c r="C15" s="23">
        <v>2811</v>
      </c>
      <c r="D15" s="24">
        <v>842</v>
      </c>
      <c r="E15" s="24">
        <v>1969</v>
      </c>
      <c r="F15" s="24">
        <v>1454</v>
      </c>
      <c r="G15" s="124">
        <v>160</v>
      </c>
      <c r="H15" s="25" t="s">
        <v>151</v>
      </c>
      <c r="I15" s="26"/>
      <c r="J15" s="27"/>
      <c r="K15" s="114">
        <v>2886</v>
      </c>
      <c r="L15" s="28">
        <f t="shared" si="2"/>
        <v>-75</v>
      </c>
      <c r="M15" s="108">
        <f t="shared" si="3"/>
        <v>-2.5987525987525989E-2</v>
      </c>
    </row>
    <row r="16" spans="1:13" ht="15" customHeight="1" x14ac:dyDescent="0.2">
      <c r="A16" s="21" t="s">
        <v>145</v>
      </c>
      <c r="B16" s="22"/>
      <c r="C16" s="23">
        <v>841</v>
      </c>
      <c r="D16" s="24">
        <v>57</v>
      </c>
      <c r="E16" s="24">
        <v>784</v>
      </c>
      <c r="F16" s="24">
        <v>557</v>
      </c>
      <c r="G16" s="124">
        <v>89</v>
      </c>
      <c r="H16" s="25" t="s">
        <v>151</v>
      </c>
      <c r="I16" s="26"/>
      <c r="J16" s="27"/>
      <c r="K16" s="114">
        <v>827</v>
      </c>
      <c r="L16" s="28">
        <f t="shared" si="2"/>
        <v>14</v>
      </c>
      <c r="M16" s="108">
        <f t="shared" si="3"/>
        <v>1.6928657799274487E-2</v>
      </c>
    </row>
    <row r="17" spans="1:13" ht="15" customHeight="1" x14ac:dyDescent="0.2">
      <c r="A17" s="21" t="s">
        <v>71</v>
      </c>
      <c r="B17" s="22"/>
      <c r="C17" s="23">
        <v>2777</v>
      </c>
      <c r="D17" s="24">
        <v>241</v>
      </c>
      <c r="E17" s="24">
        <v>2536</v>
      </c>
      <c r="F17" s="24">
        <v>1979</v>
      </c>
      <c r="G17" s="124">
        <v>159</v>
      </c>
      <c r="H17" s="25">
        <v>39</v>
      </c>
      <c r="I17" s="26" t="s">
        <v>155</v>
      </c>
      <c r="J17" s="27"/>
      <c r="K17" s="114">
        <v>2831</v>
      </c>
      <c r="L17" s="28">
        <f t="shared" si="2"/>
        <v>-54</v>
      </c>
      <c r="M17" s="108">
        <f t="shared" si="3"/>
        <v>-1.907453196750265E-2</v>
      </c>
    </row>
    <row r="18" spans="1:13" ht="15" customHeight="1" x14ac:dyDescent="0.2">
      <c r="A18" s="21" t="s">
        <v>72</v>
      </c>
      <c r="B18" s="22"/>
      <c r="C18" s="23">
        <v>2685</v>
      </c>
      <c r="D18" s="24">
        <v>1709</v>
      </c>
      <c r="E18" s="24">
        <v>975</v>
      </c>
      <c r="F18" s="24">
        <v>1047</v>
      </c>
      <c r="G18" s="124">
        <v>157</v>
      </c>
      <c r="H18" s="25">
        <v>150</v>
      </c>
      <c r="I18" s="26" t="s">
        <v>155</v>
      </c>
      <c r="J18" s="27"/>
      <c r="K18" s="114">
        <v>2644</v>
      </c>
      <c r="L18" s="28">
        <f t="shared" si="2"/>
        <v>41</v>
      </c>
      <c r="M18" s="108">
        <f t="shared" si="3"/>
        <v>1.5506807866868382E-2</v>
      </c>
    </row>
    <row r="19" spans="1:13" ht="15" customHeight="1" x14ac:dyDescent="0.2">
      <c r="A19" s="21" t="s">
        <v>73</v>
      </c>
      <c r="B19" s="22"/>
      <c r="C19" s="23">
        <v>2439</v>
      </c>
      <c r="D19" s="24">
        <v>945</v>
      </c>
      <c r="E19" s="24">
        <v>1494</v>
      </c>
      <c r="F19" s="24">
        <v>1407</v>
      </c>
      <c r="G19" s="124">
        <v>150</v>
      </c>
      <c r="H19" s="25">
        <v>16</v>
      </c>
      <c r="I19" s="26" t="s">
        <v>155</v>
      </c>
      <c r="J19" s="27"/>
      <c r="K19" s="114">
        <v>2449</v>
      </c>
      <c r="L19" s="28">
        <f t="shared" si="2"/>
        <v>-10</v>
      </c>
      <c r="M19" s="108">
        <f t="shared" si="3"/>
        <v>-4.0832993058391182E-3</v>
      </c>
    </row>
    <row r="20" spans="1:13" ht="15" customHeight="1" x14ac:dyDescent="0.2">
      <c r="A20" s="21" t="s">
        <v>74</v>
      </c>
      <c r="B20" s="22"/>
      <c r="C20" s="23">
        <v>2877</v>
      </c>
      <c r="D20" s="24">
        <v>856</v>
      </c>
      <c r="E20" s="24">
        <v>2021</v>
      </c>
      <c r="F20" s="24">
        <v>1813</v>
      </c>
      <c r="G20" s="124">
        <v>162</v>
      </c>
      <c r="H20" s="25" t="s">
        <v>151</v>
      </c>
      <c r="I20" s="26"/>
      <c r="J20" s="27"/>
      <c r="K20" s="114">
        <v>2880</v>
      </c>
      <c r="L20" s="28">
        <f t="shared" si="2"/>
        <v>-3</v>
      </c>
      <c r="M20" s="108">
        <f t="shared" si="3"/>
        <v>-1.0416666666666667E-3</v>
      </c>
    </row>
    <row r="21" spans="1:13" ht="15" customHeight="1" x14ac:dyDescent="0.2">
      <c r="A21" s="21" t="s">
        <v>142</v>
      </c>
      <c r="B21" s="22"/>
      <c r="C21" s="23">
        <v>694</v>
      </c>
      <c r="D21" s="24">
        <v>61</v>
      </c>
      <c r="E21" s="24">
        <v>633</v>
      </c>
      <c r="F21" s="24">
        <v>517</v>
      </c>
      <c r="G21" s="124">
        <v>81</v>
      </c>
      <c r="H21" s="25" t="s">
        <v>151</v>
      </c>
      <c r="I21" s="26"/>
      <c r="J21" s="27"/>
      <c r="K21" s="114">
        <v>770</v>
      </c>
      <c r="L21" s="28">
        <f t="shared" si="2"/>
        <v>-76</v>
      </c>
      <c r="M21" s="108">
        <f t="shared" si="3"/>
        <v>-9.8701298701298706E-2</v>
      </c>
    </row>
    <row r="22" spans="1:13" ht="15" customHeight="1" x14ac:dyDescent="0.2">
      <c r="A22" s="21" t="s">
        <v>120</v>
      </c>
      <c r="B22" s="22"/>
      <c r="C22" s="23">
        <v>104</v>
      </c>
      <c r="D22" s="24">
        <v>62</v>
      </c>
      <c r="E22" s="24">
        <v>42</v>
      </c>
      <c r="F22" s="24">
        <v>33</v>
      </c>
      <c r="G22" s="124">
        <v>32</v>
      </c>
      <c r="H22" s="25">
        <v>2</v>
      </c>
      <c r="I22" s="26" t="s">
        <v>155</v>
      </c>
      <c r="J22" s="27"/>
      <c r="K22" s="114">
        <v>120</v>
      </c>
      <c r="L22" s="28">
        <f t="shared" si="2"/>
        <v>-16</v>
      </c>
      <c r="M22" s="108">
        <f t="shared" si="3"/>
        <v>-0.13333333333333333</v>
      </c>
    </row>
    <row r="23" spans="1:13" ht="15" customHeight="1" x14ac:dyDescent="0.2">
      <c r="A23" s="21" t="s">
        <v>75</v>
      </c>
      <c r="B23" s="22"/>
      <c r="C23" s="23">
        <v>932</v>
      </c>
      <c r="D23" s="24">
        <v>56</v>
      </c>
      <c r="E23" s="24">
        <v>876</v>
      </c>
      <c r="F23" s="24">
        <v>700</v>
      </c>
      <c r="G23" s="124">
        <v>94</v>
      </c>
      <c r="H23" s="25">
        <v>15</v>
      </c>
      <c r="I23" s="26" t="s">
        <v>155</v>
      </c>
      <c r="J23" s="27"/>
      <c r="K23" s="114">
        <v>903</v>
      </c>
      <c r="L23" s="28">
        <f t="shared" si="2"/>
        <v>29</v>
      </c>
      <c r="M23" s="108">
        <f t="shared" si="3"/>
        <v>3.2115171650055369E-2</v>
      </c>
    </row>
    <row r="24" spans="1:13" ht="15" customHeight="1" x14ac:dyDescent="0.2">
      <c r="A24" s="21" t="s">
        <v>76</v>
      </c>
      <c r="B24" s="22"/>
      <c r="C24" s="23">
        <v>1335</v>
      </c>
      <c r="D24" s="24">
        <v>572</v>
      </c>
      <c r="E24" s="24">
        <v>762</v>
      </c>
      <c r="F24" s="24">
        <v>745</v>
      </c>
      <c r="G24" s="124">
        <v>112</v>
      </c>
      <c r="H24" s="25" t="s">
        <v>151</v>
      </c>
      <c r="I24" s="26"/>
      <c r="J24" s="27"/>
      <c r="K24" s="114">
        <v>1319</v>
      </c>
      <c r="L24" s="28">
        <f t="shared" si="2"/>
        <v>16</v>
      </c>
      <c r="M24" s="108">
        <f t="shared" si="3"/>
        <v>1.2130401819560273E-2</v>
      </c>
    </row>
    <row r="25" spans="1:13" ht="15" customHeight="1" x14ac:dyDescent="0.2">
      <c r="A25" s="21" t="s">
        <v>137</v>
      </c>
      <c r="B25" s="22"/>
      <c r="C25" s="23">
        <v>892</v>
      </c>
      <c r="D25" s="24">
        <v>84</v>
      </c>
      <c r="E25" s="24">
        <v>808</v>
      </c>
      <c r="F25" s="24">
        <v>712</v>
      </c>
      <c r="G25" s="124">
        <v>92</v>
      </c>
      <c r="H25" s="25" t="s">
        <v>151</v>
      </c>
      <c r="I25" s="26"/>
      <c r="J25" s="27"/>
      <c r="K25" s="114">
        <v>936</v>
      </c>
      <c r="L25" s="28">
        <f t="shared" si="2"/>
        <v>-44</v>
      </c>
      <c r="M25" s="108">
        <f t="shared" si="3"/>
        <v>-4.7008547008547008E-2</v>
      </c>
    </row>
    <row r="26" spans="1:13" ht="15" customHeight="1" x14ac:dyDescent="0.2">
      <c r="A26" s="21" t="s">
        <v>77</v>
      </c>
      <c r="B26" s="22"/>
      <c r="C26" s="23">
        <v>311</v>
      </c>
      <c r="D26" s="24">
        <v>243</v>
      </c>
      <c r="E26" s="24">
        <v>68</v>
      </c>
      <c r="F26" s="24">
        <v>106</v>
      </c>
      <c r="G26" s="124">
        <v>55</v>
      </c>
      <c r="H26" s="25">
        <v>55</v>
      </c>
      <c r="I26" s="26" t="s">
        <v>155</v>
      </c>
      <c r="J26" s="27"/>
      <c r="K26" s="114">
        <v>332</v>
      </c>
      <c r="L26" s="28">
        <f t="shared" si="2"/>
        <v>-21</v>
      </c>
      <c r="M26" s="108">
        <f t="shared" si="3"/>
        <v>-6.3253012048192767E-2</v>
      </c>
    </row>
    <row r="27" spans="1:13" ht="15" customHeight="1" x14ac:dyDescent="0.2">
      <c r="A27" s="21" t="s">
        <v>121</v>
      </c>
      <c r="B27" s="22"/>
      <c r="C27" s="23">
        <v>127</v>
      </c>
      <c r="D27" s="24">
        <v>89</v>
      </c>
      <c r="E27" s="24">
        <v>38</v>
      </c>
      <c r="F27" s="24">
        <v>35</v>
      </c>
      <c r="G27" s="124">
        <v>35</v>
      </c>
      <c r="H27" s="25">
        <v>1</v>
      </c>
      <c r="I27" s="26" t="s">
        <v>155</v>
      </c>
      <c r="J27" s="27"/>
      <c r="K27" s="114">
        <v>114</v>
      </c>
      <c r="L27" s="28">
        <f t="shared" si="2"/>
        <v>13</v>
      </c>
      <c r="M27" s="108">
        <f t="shared" si="3"/>
        <v>0.11403508771929824</v>
      </c>
    </row>
    <row r="28" spans="1:13" ht="15" customHeight="1" x14ac:dyDescent="0.2">
      <c r="A28" s="21" t="s">
        <v>78</v>
      </c>
      <c r="B28" s="22"/>
      <c r="C28" s="23">
        <v>638</v>
      </c>
      <c r="D28" s="24">
        <v>592</v>
      </c>
      <c r="E28" s="24">
        <v>46</v>
      </c>
      <c r="F28" s="24">
        <v>130</v>
      </c>
      <c r="G28" s="124">
        <v>78</v>
      </c>
      <c r="H28" s="25">
        <v>40</v>
      </c>
      <c r="I28" s="26" t="s">
        <v>155</v>
      </c>
      <c r="J28" s="27"/>
      <c r="K28" s="114">
        <v>764</v>
      </c>
      <c r="L28" s="28">
        <f t="shared" si="2"/>
        <v>-126</v>
      </c>
      <c r="M28" s="108">
        <f t="shared" si="3"/>
        <v>-0.16492146596858639</v>
      </c>
    </row>
    <row r="29" spans="1:13" ht="15" customHeight="1" x14ac:dyDescent="0.2">
      <c r="A29" s="21" t="s">
        <v>146</v>
      </c>
      <c r="B29" s="22"/>
      <c r="C29" s="23">
        <v>1037</v>
      </c>
      <c r="D29" s="24">
        <v>185</v>
      </c>
      <c r="E29" s="24">
        <v>852</v>
      </c>
      <c r="F29" s="24">
        <v>652</v>
      </c>
      <c r="G29" s="124">
        <v>99</v>
      </c>
      <c r="H29" s="25">
        <v>4</v>
      </c>
      <c r="I29" s="26" t="s">
        <v>155</v>
      </c>
      <c r="J29" s="27"/>
      <c r="K29" s="114">
        <v>1092</v>
      </c>
      <c r="L29" s="28">
        <f t="shared" si="2"/>
        <v>-55</v>
      </c>
      <c r="M29" s="108">
        <f t="shared" si="3"/>
        <v>-5.0366300366300368E-2</v>
      </c>
    </row>
    <row r="30" spans="1:13" ht="15" customHeight="1" x14ac:dyDescent="0.2">
      <c r="A30" s="21" t="s">
        <v>79</v>
      </c>
      <c r="B30" s="22"/>
      <c r="C30" s="23">
        <v>3544</v>
      </c>
      <c r="D30" s="24">
        <v>1099</v>
      </c>
      <c r="E30" s="24">
        <v>2446</v>
      </c>
      <c r="F30" s="24">
        <v>2176</v>
      </c>
      <c r="G30" s="124">
        <v>178</v>
      </c>
      <c r="H30" s="25">
        <v>17</v>
      </c>
      <c r="I30" s="26" t="s">
        <v>155</v>
      </c>
      <c r="J30" s="27"/>
      <c r="K30" s="114">
        <v>3496</v>
      </c>
      <c r="L30" s="28">
        <f t="shared" si="2"/>
        <v>48</v>
      </c>
      <c r="M30" s="108">
        <f t="shared" si="3"/>
        <v>1.3729977116704805E-2</v>
      </c>
    </row>
    <row r="31" spans="1:13" ht="15" customHeight="1" x14ac:dyDescent="0.2">
      <c r="A31" s="21" t="s">
        <v>80</v>
      </c>
      <c r="B31" s="22"/>
      <c r="C31" s="23">
        <v>2366</v>
      </c>
      <c r="D31" s="24">
        <v>1507</v>
      </c>
      <c r="E31" s="24">
        <v>859</v>
      </c>
      <c r="F31" s="24">
        <v>939</v>
      </c>
      <c r="G31" s="124">
        <v>148</v>
      </c>
      <c r="H31" s="25">
        <v>41</v>
      </c>
      <c r="I31" s="26" t="s">
        <v>155</v>
      </c>
      <c r="J31" s="27"/>
      <c r="K31" s="114">
        <v>2423</v>
      </c>
      <c r="L31" s="28">
        <f t="shared" si="2"/>
        <v>-57</v>
      </c>
      <c r="M31" s="108">
        <f t="shared" si="3"/>
        <v>-2.3524556335121748E-2</v>
      </c>
    </row>
    <row r="32" spans="1:13" ht="15" customHeight="1" x14ac:dyDescent="0.2">
      <c r="A32" s="21" t="s">
        <v>138</v>
      </c>
      <c r="B32" s="22"/>
      <c r="C32" s="23">
        <v>3181</v>
      </c>
      <c r="D32" s="24">
        <v>739</v>
      </c>
      <c r="E32" s="24">
        <v>2441</v>
      </c>
      <c r="F32" s="24">
        <v>1896</v>
      </c>
      <c r="G32" s="124">
        <v>170</v>
      </c>
      <c r="H32" s="25" t="s">
        <v>151</v>
      </c>
      <c r="I32" s="26"/>
      <c r="J32" s="27"/>
      <c r="K32" s="114">
        <v>3243</v>
      </c>
      <c r="L32" s="28">
        <f t="shared" si="2"/>
        <v>-62</v>
      </c>
      <c r="M32" s="108">
        <f t="shared" si="3"/>
        <v>-1.9118100524205983E-2</v>
      </c>
    </row>
    <row r="33" spans="1:13" ht="15" customHeight="1" x14ac:dyDescent="0.2">
      <c r="A33" s="21" t="s">
        <v>81</v>
      </c>
      <c r="B33" s="22"/>
      <c r="C33" s="23">
        <v>4426</v>
      </c>
      <c r="D33" s="24">
        <v>1786</v>
      </c>
      <c r="E33" s="24">
        <v>2640</v>
      </c>
      <c r="F33" s="24">
        <v>2187</v>
      </c>
      <c r="G33" s="124">
        <v>198</v>
      </c>
      <c r="H33" s="25">
        <v>23</v>
      </c>
      <c r="I33" s="26" t="s">
        <v>155</v>
      </c>
      <c r="J33" s="27"/>
      <c r="K33" s="114">
        <v>4546</v>
      </c>
      <c r="L33" s="28">
        <f t="shared" si="2"/>
        <v>-120</v>
      </c>
      <c r="M33" s="108">
        <f t="shared" si="3"/>
        <v>-2.6396832380114386E-2</v>
      </c>
    </row>
    <row r="34" spans="1:13" ht="15" customHeight="1" x14ac:dyDescent="0.2">
      <c r="A34" s="21" t="s">
        <v>139</v>
      </c>
      <c r="B34" s="22"/>
      <c r="C34" s="23">
        <v>927</v>
      </c>
      <c r="D34" s="24">
        <v>343</v>
      </c>
      <c r="E34" s="24">
        <v>584</v>
      </c>
      <c r="F34" s="24">
        <v>537</v>
      </c>
      <c r="G34" s="124">
        <v>94</v>
      </c>
      <c r="H34" s="25" t="s">
        <v>151</v>
      </c>
      <c r="I34" s="26"/>
      <c r="J34" s="27"/>
      <c r="K34" s="114">
        <v>978</v>
      </c>
      <c r="L34" s="28">
        <f t="shared" si="2"/>
        <v>-51</v>
      </c>
      <c r="M34" s="108">
        <f t="shared" si="3"/>
        <v>-5.2147239263803678E-2</v>
      </c>
    </row>
    <row r="35" spans="1:13" ht="15" customHeight="1" x14ac:dyDescent="0.2">
      <c r="A35" s="21" t="s">
        <v>82</v>
      </c>
      <c r="B35" s="22"/>
      <c r="C35" s="23">
        <v>1503</v>
      </c>
      <c r="D35" s="24">
        <v>619</v>
      </c>
      <c r="E35" s="24">
        <v>884</v>
      </c>
      <c r="F35" s="24">
        <v>805</v>
      </c>
      <c r="G35" s="124">
        <v>119</v>
      </c>
      <c r="H35" s="25" t="s">
        <v>151</v>
      </c>
      <c r="I35" s="26"/>
      <c r="J35" s="27"/>
      <c r="K35" s="114">
        <v>1534</v>
      </c>
      <c r="L35" s="28">
        <f t="shared" si="2"/>
        <v>-31</v>
      </c>
      <c r="M35" s="108">
        <f t="shared" si="3"/>
        <v>-2.0208604954367666E-2</v>
      </c>
    </row>
    <row r="36" spans="1:13" ht="15" customHeight="1" x14ac:dyDescent="0.2">
      <c r="A36" s="21" t="s">
        <v>83</v>
      </c>
      <c r="B36" s="22"/>
      <c r="C36" s="23">
        <v>1147</v>
      </c>
      <c r="D36" s="24">
        <v>572</v>
      </c>
      <c r="E36" s="24">
        <v>576</v>
      </c>
      <c r="F36" s="24">
        <v>463</v>
      </c>
      <c r="G36" s="124">
        <v>104</v>
      </c>
      <c r="H36" s="25">
        <v>24</v>
      </c>
      <c r="I36" s="26" t="s">
        <v>155</v>
      </c>
      <c r="J36" s="27"/>
      <c r="K36" s="114">
        <v>1114</v>
      </c>
      <c r="L36" s="28">
        <f t="shared" si="2"/>
        <v>33</v>
      </c>
      <c r="M36" s="108">
        <f t="shared" si="3"/>
        <v>2.9622980251346499E-2</v>
      </c>
    </row>
    <row r="37" spans="1:13" ht="15" customHeight="1" x14ac:dyDescent="0.2">
      <c r="A37" s="21" t="s">
        <v>147</v>
      </c>
      <c r="B37" s="22"/>
      <c r="C37" s="23">
        <v>510</v>
      </c>
      <c r="D37" s="24">
        <v>32</v>
      </c>
      <c r="E37" s="24">
        <v>478</v>
      </c>
      <c r="F37" s="24">
        <v>271</v>
      </c>
      <c r="G37" s="124">
        <v>70</v>
      </c>
      <c r="H37" s="25" t="s">
        <v>151</v>
      </c>
      <c r="I37" s="26"/>
      <c r="J37" s="27"/>
      <c r="K37" s="114">
        <v>507</v>
      </c>
      <c r="L37" s="28">
        <f t="shared" si="2"/>
        <v>3</v>
      </c>
      <c r="M37" s="108">
        <f t="shared" si="3"/>
        <v>5.9171597633136093E-3</v>
      </c>
    </row>
    <row r="38" spans="1:13" ht="15" customHeight="1" x14ac:dyDescent="0.2">
      <c r="A38" s="21" t="s">
        <v>92</v>
      </c>
      <c r="B38" s="22"/>
      <c r="C38" s="23">
        <v>1713</v>
      </c>
      <c r="D38" s="24">
        <v>243</v>
      </c>
      <c r="E38" s="24">
        <v>1469</v>
      </c>
      <c r="F38" s="24">
        <v>1008</v>
      </c>
      <c r="G38" s="124">
        <v>126</v>
      </c>
      <c r="H38" s="25">
        <v>63</v>
      </c>
      <c r="I38" s="26" t="s">
        <v>155</v>
      </c>
      <c r="J38" s="27"/>
      <c r="K38" s="114">
        <v>1626</v>
      </c>
      <c r="L38" s="28">
        <f t="shared" si="2"/>
        <v>87</v>
      </c>
      <c r="M38" s="108">
        <f t="shared" si="3"/>
        <v>5.350553505535055E-2</v>
      </c>
    </row>
    <row r="39" spans="1:13" ht="15" customHeight="1" x14ac:dyDescent="0.2">
      <c r="A39" s="21" t="s">
        <v>84</v>
      </c>
      <c r="B39" s="22"/>
      <c r="C39" s="23">
        <v>1404</v>
      </c>
      <c r="D39" s="24">
        <v>303</v>
      </c>
      <c r="E39" s="24">
        <v>1100</v>
      </c>
      <c r="F39" s="24">
        <v>819</v>
      </c>
      <c r="G39" s="124">
        <v>115</v>
      </c>
      <c r="H39" s="25">
        <v>7</v>
      </c>
      <c r="I39" s="26" t="s">
        <v>155</v>
      </c>
      <c r="J39" s="27"/>
      <c r="K39" s="114">
        <v>1385</v>
      </c>
      <c r="L39" s="28">
        <f t="shared" si="2"/>
        <v>19</v>
      </c>
      <c r="M39" s="108">
        <f t="shared" si="3"/>
        <v>1.3718411552346571E-2</v>
      </c>
    </row>
    <row r="40" spans="1:13" ht="15" customHeight="1" x14ac:dyDescent="0.2">
      <c r="A40" s="21" t="s">
        <v>85</v>
      </c>
      <c r="B40" s="22"/>
      <c r="C40" s="23">
        <v>931</v>
      </c>
      <c r="D40" s="24">
        <v>136</v>
      </c>
      <c r="E40" s="24">
        <v>794</v>
      </c>
      <c r="F40" s="24">
        <v>708</v>
      </c>
      <c r="G40" s="124">
        <v>94</v>
      </c>
      <c r="H40" s="25" t="s">
        <v>151</v>
      </c>
      <c r="I40" s="26"/>
      <c r="J40" s="27"/>
      <c r="K40" s="114">
        <v>958</v>
      </c>
      <c r="L40" s="28">
        <f t="shared" si="2"/>
        <v>-27</v>
      </c>
      <c r="M40" s="108">
        <f t="shared" si="3"/>
        <v>-2.8183716075156576E-2</v>
      </c>
    </row>
    <row r="41" spans="1:13" s="74" customFormat="1" ht="16.149999999999999" customHeight="1" x14ac:dyDescent="0.2">
      <c r="A41" s="69"/>
      <c r="B41" s="70"/>
      <c r="C41" s="71"/>
      <c r="D41" s="71"/>
      <c r="E41" s="71"/>
      <c r="F41" s="72"/>
      <c r="G41" s="72"/>
      <c r="H41" s="70"/>
      <c r="I41" s="71"/>
      <c r="J41" s="71"/>
      <c r="K41" s="71"/>
      <c r="L41" s="70"/>
      <c r="M41" s="73"/>
    </row>
    <row r="42" spans="1:13" s="64" customFormat="1" ht="32.450000000000003" customHeight="1" x14ac:dyDescent="0.2">
      <c r="A42" s="161" t="s">
        <v>161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</row>
    <row r="43" spans="1:13" s="64" customFormat="1" x14ac:dyDescent="0.2">
      <c r="A43" s="63" t="s">
        <v>150</v>
      </c>
    </row>
  </sheetData>
  <mergeCells count="8">
    <mergeCell ref="C2:I2"/>
    <mergeCell ref="L2:M2"/>
    <mergeCell ref="C3:F4"/>
    <mergeCell ref="H3:I4"/>
    <mergeCell ref="L3:L5"/>
    <mergeCell ref="M3:M5"/>
    <mergeCell ref="H5:I5"/>
    <mergeCell ref="A42:M42"/>
  </mergeCells>
  <printOptions horizontalCentered="1"/>
  <pageMargins left="0.15748031496062992" right="0.15748031496062992" top="0.51181102362204722" bottom="0.47244094488188981" header="0.19685039370078741" footer="0.19685039370078741"/>
  <pageSetup paperSize="9" scale="90" orientation="landscape" r:id="rId1"/>
  <headerFooter alignWithMargins="0">
    <oddHeader>&amp;CAudipress 2012/II</oddHeader>
    <oddFooter>&amp;R18 settembre 2012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showGridLines="0" zoomScale="90" zoomScaleNormal="90" workbookViewId="0"/>
  </sheetViews>
  <sheetFormatPr defaultRowHeight="15" x14ac:dyDescent="0.2"/>
  <cols>
    <col min="1" max="1" width="31.5703125" style="2" customWidth="1"/>
    <col min="2" max="2" width="1.140625" style="37" customWidth="1"/>
    <col min="3" max="3" width="10.5703125" style="37" customWidth="1"/>
    <col min="4" max="5" width="8.42578125" style="37" customWidth="1"/>
    <col min="6" max="6" width="8.7109375" style="37" customWidth="1"/>
    <col min="7" max="7" width="15.7109375" style="37" customWidth="1"/>
    <col min="8" max="8" width="10.140625" style="2" customWidth="1"/>
    <col min="9" max="9" width="3.7109375" style="38" customWidth="1"/>
    <col min="10" max="10" width="1.140625" style="1" customWidth="1"/>
    <col min="11" max="11" width="23.5703125" style="37" customWidth="1"/>
    <col min="12" max="13" width="8.5703125" style="39" customWidth="1"/>
    <col min="14" max="16384" width="9.140625" style="136"/>
  </cols>
  <sheetData>
    <row r="1" spans="1:13" s="1" customFormat="1" ht="21" customHeight="1" x14ac:dyDescent="0.2">
      <c r="A1" s="119" t="s">
        <v>175</v>
      </c>
      <c r="B1" s="37"/>
      <c r="C1" s="37"/>
      <c r="D1" s="37"/>
      <c r="E1" s="37"/>
      <c r="F1" s="37"/>
      <c r="G1" s="37"/>
      <c r="H1" s="2"/>
      <c r="I1" s="38"/>
      <c r="K1" s="37"/>
      <c r="L1" s="39"/>
      <c r="M1" s="39"/>
    </row>
    <row r="2" spans="1:13" s="1" customFormat="1" ht="19.5" customHeight="1" x14ac:dyDescent="0.2">
      <c r="A2" s="3"/>
      <c r="B2" s="4"/>
      <c r="C2" s="148" t="s">
        <v>202</v>
      </c>
      <c r="D2" s="148"/>
      <c r="E2" s="148"/>
      <c r="F2" s="148"/>
      <c r="G2" s="148"/>
      <c r="H2" s="148"/>
      <c r="I2" s="148"/>
      <c r="J2" s="5"/>
      <c r="K2" s="111" t="s">
        <v>191</v>
      </c>
      <c r="L2" s="149" t="s">
        <v>203</v>
      </c>
      <c r="M2" s="149"/>
    </row>
    <row r="3" spans="1:13" s="1" customFormat="1" ht="69.75" customHeight="1" x14ac:dyDescent="0.2">
      <c r="A3" s="3"/>
      <c r="B3" s="4"/>
      <c r="C3" s="162" t="s">
        <v>171</v>
      </c>
      <c r="D3" s="163"/>
      <c r="E3" s="163"/>
      <c r="F3" s="164"/>
      <c r="G3" s="125" t="s">
        <v>176</v>
      </c>
      <c r="H3" s="151" t="s">
        <v>160</v>
      </c>
      <c r="I3" s="152"/>
      <c r="J3" s="5"/>
      <c r="K3" s="112" t="s">
        <v>171</v>
      </c>
      <c r="L3" s="155" t="s">
        <v>173</v>
      </c>
      <c r="M3" s="155" t="s">
        <v>174</v>
      </c>
    </row>
    <row r="4" spans="1:13" s="1" customFormat="1" ht="26.25" customHeight="1" x14ac:dyDescent="0.2">
      <c r="A4" s="3"/>
      <c r="B4" s="4"/>
      <c r="C4" s="165"/>
      <c r="D4" s="166"/>
      <c r="E4" s="166"/>
      <c r="F4" s="167"/>
      <c r="G4" s="128" t="s">
        <v>153</v>
      </c>
      <c r="H4" s="153"/>
      <c r="I4" s="154"/>
      <c r="J4" s="5"/>
      <c r="K4" s="112"/>
      <c r="L4" s="156"/>
      <c r="M4" s="156"/>
    </row>
    <row r="5" spans="1:13" s="1" customFormat="1" ht="29.25" customHeight="1" x14ac:dyDescent="0.2">
      <c r="A5" s="123" t="s">
        <v>180</v>
      </c>
      <c r="B5" s="6"/>
      <c r="C5" s="104" t="s">
        <v>153</v>
      </c>
      <c r="D5" s="105" t="s">
        <v>89</v>
      </c>
      <c r="E5" s="105" t="s">
        <v>90</v>
      </c>
      <c r="F5" s="118" t="s">
        <v>162</v>
      </c>
      <c r="G5" s="105" t="s">
        <v>183</v>
      </c>
      <c r="H5" s="158" t="s">
        <v>153</v>
      </c>
      <c r="I5" s="159"/>
      <c r="J5" s="7"/>
      <c r="K5" s="143" t="s">
        <v>153</v>
      </c>
      <c r="L5" s="157"/>
      <c r="M5" s="157"/>
    </row>
    <row r="6" spans="1:13" s="1" customFormat="1" ht="18.75" customHeight="1" x14ac:dyDescent="0.2">
      <c r="A6" s="8" t="s">
        <v>87</v>
      </c>
      <c r="B6" s="9"/>
      <c r="C6" s="10">
        <v>52676</v>
      </c>
      <c r="D6" s="11">
        <v>25326</v>
      </c>
      <c r="E6" s="11">
        <v>27350</v>
      </c>
      <c r="F6" s="11">
        <v>25176</v>
      </c>
      <c r="G6" s="53"/>
      <c r="H6" s="12"/>
      <c r="I6" s="13"/>
      <c r="J6" s="14"/>
      <c r="K6" s="113">
        <v>52676</v>
      </c>
      <c r="L6" s="103"/>
      <c r="M6" s="103"/>
    </row>
    <row r="7" spans="1:13" s="1" customFormat="1" ht="18.75" customHeight="1" x14ac:dyDescent="0.2">
      <c r="A7" s="8" t="s">
        <v>0</v>
      </c>
      <c r="B7" s="9"/>
      <c r="C7" s="10">
        <v>22066</v>
      </c>
      <c r="D7" s="11">
        <v>10630</v>
      </c>
      <c r="E7" s="11">
        <v>11436</v>
      </c>
      <c r="F7" s="11">
        <v>10110</v>
      </c>
      <c r="G7" s="53">
        <v>352</v>
      </c>
      <c r="H7" s="16">
        <v>1261</v>
      </c>
      <c r="I7" s="17"/>
      <c r="J7" s="18"/>
      <c r="K7" s="113">
        <v>22605</v>
      </c>
      <c r="L7" s="19">
        <f>C7-K7</f>
        <v>-539</v>
      </c>
      <c r="M7" s="106">
        <f>(C7-K7)/K7</f>
        <v>-2.3844282238442822E-2</v>
      </c>
    </row>
    <row r="8" spans="1:13" s="1" customFormat="1" ht="18.75" customHeight="1" x14ac:dyDescent="0.2">
      <c r="A8" s="8" t="s">
        <v>1</v>
      </c>
      <c r="B8" s="9"/>
      <c r="C8" s="10">
        <v>32843</v>
      </c>
      <c r="D8" s="11">
        <v>14460</v>
      </c>
      <c r="E8" s="11">
        <v>18383</v>
      </c>
      <c r="F8" s="11">
        <v>16192</v>
      </c>
      <c r="G8" s="53">
        <v>345</v>
      </c>
      <c r="H8" s="16">
        <v>1594</v>
      </c>
      <c r="I8" s="17"/>
      <c r="J8" s="18"/>
      <c r="K8" s="113">
        <v>33303</v>
      </c>
      <c r="L8" s="19">
        <f>C8-K8</f>
        <v>-460</v>
      </c>
      <c r="M8" s="106">
        <f>(C8-K8)/K8</f>
        <v>-1.3812569438188751E-2</v>
      </c>
    </row>
    <row r="9" spans="1:13" s="1" customFormat="1" ht="18.75" customHeight="1" x14ac:dyDescent="0.2">
      <c r="A9" s="8" t="s">
        <v>165</v>
      </c>
      <c r="B9" s="9"/>
      <c r="C9" s="10">
        <f>SUM(C11:C75)</f>
        <v>52003</v>
      </c>
      <c r="D9" s="11">
        <f t="shared" ref="D9:F9" si="0">SUM(D11:D75)</f>
        <v>24453</v>
      </c>
      <c r="E9" s="11">
        <f t="shared" si="0"/>
        <v>27547</v>
      </c>
      <c r="F9" s="11">
        <f t="shared" si="0"/>
        <v>24274</v>
      </c>
      <c r="G9" s="53"/>
      <c r="H9" s="16">
        <f>SUM(H11:H75)</f>
        <v>1826</v>
      </c>
      <c r="I9" s="17"/>
      <c r="J9" s="18"/>
      <c r="K9" s="113">
        <f>SUM(K11:K75)</f>
        <v>52862</v>
      </c>
      <c r="L9" s="19">
        <f>C9-K9</f>
        <v>-859</v>
      </c>
      <c r="M9" s="106">
        <f>(C9-K9)/K9</f>
        <v>-1.6249858121145624E-2</v>
      </c>
    </row>
    <row r="10" spans="1:13" s="1" customFormat="1" ht="14.65" customHeight="1" x14ac:dyDescent="0.2">
      <c r="A10" s="8"/>
      <c r="B10" s="9"/>
      <c r="C10" s="10"/>
      <c r="D10" s="20"/>
      <c r="E10" s="20"/>
      <c r="F10" s="20"/>
      <c r="G10" s="15"/>
      <c r="H10" s="16"/>
      <c r="I10" s="17"/>
      <c r="J10" s="18"/>
      <c r="K10" s="113"/>
      <c r="L10" s="19"/>
      <c r="M10" s="107"/>
    </row>
    <row r="11" spans="1:13" ht="15" customHeight="1" x14ac:dyDescent="0.2">
      <c r="A11" s="21" t="s">
        <v>192</v>
      </c>
      <c r="B11" s="22"/>
      <c r="C11" s="23">
        <v>634</v>
      </c>
      <c r="D11" s="24">
        <v>293</v>
      </c>
      <c r="E11" s="24">
        <v>341</v>
      </c>
      <c r="F11" s="24">
        <v>313</v>
      </c>
      <c r="G11" s="124">
        <v>78</v>
      </c>
      <c r="H11" s="25" t="s">
        <v>151</v>
      </c>
      <c r="I11" s="26"/>
      <c r="J11" s="27"/>
      <c r="K11" s="114">
        <v>668</v>
      </c>
      <c r="L11" s="28">
        <f t="shared" ref="L11:L74" si="1">C11-K11</f>
        <v>-34</v>
      </c>
      <c r="M11" s="108">
        <f t="shared" ref="M11:M74" si="2">(C11-K11)/K11</f>
        <v>-5.089820359281437E-2</v>
      </c>
    </row>
    <row r="12" spans="1:13" ht="15" customHeight="1" x14ac:dyDescent="0.2">
      <c r="A12" s="21" t="s">
        <v>2</v>
      </c>
      <c r="B12" s="22"/>
      <c r="C12" s="23">
        <v>897</v>
      </c>
      <c r="D12" s="24">
        <v>481</v>
      </c>
      <c r="E12" s="24">
        <v>417</v>
      </c>
      <c r="F12" s="24">
        <v>408</v>
      </c>
      <c r="G12" s="124">
        <v>92</v>
      </c>
      <c r="H12" s="25" t="s">
        <v>151</v>
      </c>
      <c r="I12" s="26"/>
      <c r="J12" s="27"/>
      <c r="K12" s="114">
        <v>855</v>
      </c>
      <c r="L12" s="28">
        <f t="shared" si="1"/>
        <v>42</v>
      </c>
      <c r="M12" s="108">
        <f t="shared" si="2"/>
        <v>4.912280701754386E-2</v>
      </c>
    </row>
    <row r="13" spans="1:13" ht="15" customHeight="1" x14ac:dyDescent="0.2">
      <c r="A13" s="21" t="s">
        <v>126</v>
      </c>
      <c r="B13" s="22"/>
      <c r="C13" s="23">
        <v>518</v>
      </c>
      <c r="D13" s="24">
        <v>498</v>
      </c>
      <c r="E13" s="24">
        <v>20</v>
      </c>
      <c r="F13" s="24">
        <v>82</v>
      </c>
      <c r="G13" s="124">
        <v>70</v>
      </c>
      <c r="H13" s="25">
        <v>18</v>
      </c>
      <c r="I13" s="26" t="s">
        <v>155</v>
      </c>
      <c r="J13" s="27"/>
      <c r="K13" s="114">
        <v>548</v>
      </c>
      <c r="L13" s="28">
        <f t="shared" si="1"/>
        <v>-30</v>
      </c>
      <c r="M13" s="108">
        <f t="shared" si="2"/>
        <v>-5.4744525547445258E-2</v>
      </c>
    </row>
    <row r="14" spans="1:13" ht="15" customHeight="1" x14ac:dyDescent="0.2">
      <c r="A14" s="21" t="s">
        <v>3</v>
      </c>
      <c r="B14" s="22"/>
      <c r="C14" s="23">
        <v>1076</v>
      </c>
      <c r="D14" s="24">
        <v>102</v>
      </c>
      <c r="E14" s="24">
        <v>974</v>
      </c>
      <c r="F14" s="24">
        <v>814</v>
      </c>
      <c r="G14" s="124">
        <v>101</v>
      </c>
      <c r="H14" s="25">
        <v>7</v>
      </c>
      <c r="I14" s="26" t="s">
        <v>155</v>
      </c>
      <c r="J14" s="27"/>
      <c r="K14" s="114">
        <v>1085</v>
      </c>
      <c r="L14" s="28">
        <f t="shared" si="1"/>
        <v>-9</v>
      </c>
      <c r="M14" s="108">
        <f t="shared" si="2"/>
        <v>-8.2949308755760377E-3</v>
      </c>
    </row>
    <row r="15" spans="1:13" ht="15" customHeight="1" x14ac:dyDescent="0.2">
      <c r="A15" s="21" t="s">
        <v>4</v>
      </c>
      <c r="B15" s="22"/>
      <c r="C15" s="23">
        <v>252</v>
      </c>
      <c r="D15" s="24">
        <v>32</v>
      </c>
      <c r="E15" s="24">
        <v>220</v>
      </c>
      <c r="F15" s="24">
        <v>169</v>
      </c>
      <c r="G15" s="124">
        <v>49</v>
      </c>
      <c r="H15" s="25">
        <v>11</v>
      </c>
      <c r="I15" s="26" t="s">
        <v>155</v>
      </c>
      <c r="J15" s="27"/>
      <c r="K15" s="114">
        <v>236</v>
      </c>
      <c r="L15" s="28">
        <f t="shared" si="1"/>
        <v>16</v>
      </c>
      <c r="M15" s="108">
        <f t="shared" si="2"/>
        <v>6.7796610169491525E-2</v>
      </c>
    </row>
    <row r="16" spans="1:13" ht="15" customHeight="1" x14ac:dyDescent="0.2">
      <c r="A16" s="21" t="s">
        <v>5</v>
      </c>
      <c r="B16" s="22"/>
      <c r="C16" s="23">
        <v>812</v>
      </c>
      <c r="D16" s="24">
        <v>755</v>
      </c>
      <c r="E16" s="24">
        <v>57</v>
      </c>
      <c r="F16" s="24">
        <v>141</v>
      </c>
      <c r="G16" s="124">
        <v>88</v>
      </c>
      <c r="H16" s="25">
        <v>52</v>
      </c>
      <c r="I16" s="26" t="s">
        <v>155</v>
      </c>
      <c r="J16" s="27"/>
      <c r="K16" s="114">
        <v>874</v>
      </c>
      <c r="L16" s="28">
        <f t="shared" si="1"/>
        <v>-62</v>
      </c>
      <c r="M16" s="108">
        <f t="shared" si="2"/>
        <v>-7.0938215102974822E-2</v>
      </c>
    </row>
    <row r="17" spans="1:13" ht="15" customHeight="1" x14ac:dyDescent="0.2">
      <c r="A17" s="21" t="s">
        <v>6</v>
      </c>
      <c r="B17" s="22"/>
      <c r="C17" s="23">
        <v>368</v>
      </c>
      <c r="D17" s="24">
        <v>190</v>
      </c>
      <c r="E17" s="24">
        <v>178</v>
      </c>
      <c r="F17" s="24">
        <v>175</v>
      </c>
      <c r="G17" s="124">
        <v>59</v>
      </c>
      <c r="H17" s="25" t="s">
        <v>151</v>
      </c>
      <c r="I17" s="26"/>
      <c r="J17" s="27"/>
      <c r="K17" s="114">
        <v>363</v>
      </c>
      <c r="L17" s="28">
        <f t="shared" si="1"/>
        <v>5</v>
      </c>
      <c r="M17" s="108">
        <f t="shared" si="2"/>
        <v>1.3774104683195593E-2</v>
      </c>
    </row>
    <row r="18" spans="1:13" ht="15" customHeight="1" x14ac:dyDescent="0.2">
      <c r="A18" s="21" t="s">
        <v>7</v>
      </c>
      <c r="B18" s="22"/>
      <c r="C18" s="23">
        <v>949</v>
      </c>
      <c r="D18" s="24">
        <v>496</v>
      </c>
      <c r="E18" s="24">
        <v>453</v>
      </c>
      <c r="F18" s="24">
        <v>449</v>
      </c>
      <c r="G18" s="124">
        <v>95</v>
      </c>
      <c r="H18" s="25" t="s">
        <v>151</v>
      </c>
      <c r="I18" s="26"/>
      <c r="J18" s="27"/>
      <c r="K18" s="114">
        <v>920</v>
      </c>
      <c r="L18" s="28">
        <f t="shared" si="1"/>
        <v>29</v>
      </c>
      <c r="M18" s="108">
        <f t="shared" si="2"/>
        <v>3.1521739130434781E-2</v>
      </c>
    </row>
    <row r="19" spans="1:13" ht="15" customHeight="1" x14ac:dyDescent="0.2">
      <c r="A19" s="21" t="s">
        <v>8</v>
      </c>
      <c r="B19" s="22"/>
      <c r="C19" s="23">
        <v>498</v>
      </c>
      <c r="D19" s="24">
        <v>59</v>
      </c>
      <c r="E19" s="24">
        <v>439</v>
      </c>
      <c r="F19" s="24">
        <v>396</v>
      </c>
      <c r="G19" s="124">
        <v>69</v>
      </c>
      <c r="H19" s="25" t="s">
        <v>151</v>
      </c>
      <c r="I19" s="26"/>
      <c r="J19" s="27"/>
      <c r="K19" s="114">
        <v>555</v>
      </c>
      <c r="L19" s="28">
        <f t="shared" si="1"/>
        <v>-57</v>
      </c>
      <c r="M19" s="108">
        <f t="shared" si="2"/>
        <v>-0.10270270270270271</v>
      </c>
    </row>
    <row r="20" spans="1:13" ht="15" customHeight="1" x14ac:dyDescent="0.2">
      <c r="A20" s="21" t="s">
        <v>9</v>
      </c>
      <c r="B20" s="22"/>
      <c r="C20" s="23">
        <v>856</v>
      </c>
      <c r="D20" s="24">
        <v>193</v>
      </c>
      <c r="E20" s="24">
        <v>662</v>
      </c>
      <c r="F20" s="24">
        <v>574</v>
      </c>
      <c r="G20" s="124">
        <v>90</v>
      </c>
      <c r="H20" s="25">
        <v>9</v>
      </c>
      <c r="I20" s="26" t="s">
        <v>155</v>
      </c>
      <c r="J20" s="27"/>
      <c r="K20" s="114">
        <v>851</v>
      </c>
      <c r="L20" s="28">
        <f t="shared" si="1"/>
        <v>5</v>
      </c>
      <c r="M20" s="108">
        <f t="shared" si="2"/>
        <v>5.8754406580493537E-3</v>
      </c>
    </row>
    <row r="21" spans="1:13" ht="15" customHeight="1" x14ac:dyDescent="0.2">
      <c r="A21" s="21" t="s">
        <v>10</v>
      </c>
      <c r="B21" s="22"/>
      <c r="C21" s="23">
        <v>375</v>
      </c>
      <c r="D21" s="24">
        <v>11</v>
      </c>
      <c r="E21" s="24">
        <v>364</v>
      </c>
      <c r="F21" s="24">
        <v>295</v>
      </c>
      <c r="G21" s="124">
        <v>60</v>
      </c>
      <c r="H21" s="25">
        <v>23</v>
      </c>
      <c r="I21" s="26" t="s">
        <v>155</v>
      </c>
      <c r="J21" s="27"/>
      <c r="K21" s="114">
        <v>355</v>
      </c>
      <c r="L21" s="28">
        <f t="shared" si="1"/>
        <v>20</v>
      </c>
      <c r="M21" s="108">
        <f t="shared" si="2"/>
        <v>5.6338028169014086E-2</v>
      </c>
    </row>
    <row r="22" spans="1:13" ht="15" customHeight="1" x14ac:dyDescent="0.2">
      <c r="A22" s="21" t="s">
        <v>11</v>
      </c>
      <c r="B22" s="22"/>
      <c r="C22" s="23">
        <v>241</v>
      </c>
      <c r="D22" s="24">
        <v>171</v>
      </c>
      <c r="E22" s="24">
        <v>70</v>
      </c>
      <c r="F22" s="24">
        <v>99</v>
      </c>
      <c r="G22" s="124">
        <v>48</v>
      </c>
      <c r="H22" s="25" t="s">
        <v>151</v>
      </c>
      <c r="I22" s="54"/>
      <c r="J22" s="27"/>
      <c r="K22" s="114">
        <v>234</v>
      </c>
      <c r="L22" s="28">
        <f t="shared" si="1"/>
        <v>7</v>
      </c>
      <c r="M22" s="108">
        <f t="shared" si="2"/>
        <v>2.9914529914529916E-2</v>
      </c>
    </row>
    <row r="23" spans="1:13" ht="15" customHeight="1" x14ac:dyDescent="0.2">
      <c r="A23" s="21" t="s">
        <v>12</v>
      </c>
      <c r="B23" s="22"/>
      <c r="C23" s="23">
        <v>777</v>
      </c>
      <c r="D23" s="24">
        <v>151</v>
      </c>
      <c r="E23" s="24">
        <v>627</v>
      </c>
      <c r="F23" s="24">
        <v>544</v>
      </c>
      <c r="G23" s="124">
        <v>86</v>
      </c>
      <c r="H23" s="25">
        <v>5</v>
      </c>
      <c r="I23" s="26" t="s">
        <v>155</v>
      </c>
      <c r="J23" s="27"/>
      <c r="K23" s="114">
        <v>753</v>
      </c>
      <c r="L23" s="28">
        <f t="shared" si="1"/>
        <v>24</v>
      </c>
      <c r="M23" s="108">
        <f t="shared" si="2"/>
        <v>3.1872509960159362E-2</v>
      </c>
    </row>
    <row r="24" spans="1:13" ht="15" customHeight="1" x14ac:dyDescent="0.2">
      <c r="A24" s="21" t="s">
        <v>13</v>
      </c>
      <c r="B24" s="22"/>
      <c r="C24" s="23">
        <v>982</v>
      </c>
      <c r="D24" s="24">
        <v>212</v>
      </c>
      <c r="E24" s="24">
        <v>771</v>
      </c>
      <c r="F24" s="24">
        <v>694</v>
      </c>
      <c r="G24" s="124">
        <v>96</v>
      </c>
      <c r="H24" s="25" t="s">
        <v>151</v>
      </c>
      <c r="I24" s="26"/>
      <c r="J24" s="27"/>
      <c r="K24" s="114">
        <v>982</v>
      </c>
      <c r="L24" s="28">
        <f t="shared" si="1"/>
        <v>0</v>
      </c>
      <c r="M24" s="108">
        <f t="shared" si="2"/>
        <v>0</v>
      </c>
    </row>
    <row r="25" spans="1:13" ht="15" customHeight="1" x14ac:dyDescent="0.2">
      <c r="A25" s="21" t="s">
        <v>14</v>
      </c>
      <c r="B25" s="22"/>
      <c r="C25" s="23">
        <v>344</v>
      </c>
      <c r="D25" s="24">
        <v>126</v>
      </c>
      <c r="E25" s="24">
        <v>218</v>
      </c>
      <c r="F25" s="24">
        <v>219</v>
      </c>
      <c r="G25" s="124">
        <v>57</v>
      </c>
      <c r="H25" s="25">
        <v>3</v>
      </c>
      <c r="I25" s="26" t="s">
        <v>155</v>
      </c>
      <c r="J25" s="27"/>
      <c r="K25" s="114">
        <v>380</v>
      </c>
      <c r="L25" s="28">
        <f t="shared" si="1"/>
        <v>-36</v>
      </c>
      <c r="M25" s="108">
        <f t="shared" si="2"/>
        <v>-9.4736842105263161E-2</v>
      </c>
    </row>
    <row r="26" spans="1:13" ht="15" customHeight="1" x14ac:dyDescent="0.2">
      <c r="A26" s="21" t="s">
        <v>15</v>
      </c>
      <c r="B26" s="22"/>
      <c r="C26" s="23">
        <v>358</v>
      </c>
      <c r="D26" s="24">
        <v>221</v>
      </c>
      <c r="E26" s="24">
        <v>137</v>
      </c>
      <c r="F26" s="24">
        <v>116</v>
      </c>
      <c r="G26" s="124">
        <v>59</v>
      </c>
      <c r="H26" s="25" t="s">
        <v>151</v>
      </c>
      <c r="I26" s="26"/>
      <c r="J26" s="27"/>
      <c r="K26" s="114">
        <v>389</v>
      </c>
      <c r="L26" s="28">
        <f t="shared" si="1"/>
        <v>-31</v>
      </c>
      <c r="M26" s="108">
        <f t="shared" si="2"/>
        <v>-7.9691516709511565E-2</v>
      </c>
    </row>
    <row r="27" spans="1:13" ht="15" customHeight="1" x14ac:dyDescent="0.2">
      <c r="A27" s="21" t="s">
        <v>16</v>
      </c>
      <c r="B27" s="22"/>
      <c r="C27" s="23">
        <v>131</v>
      </c>
      <c r="D27" s="24">
        <v>72</v>
      </c>
      <c r="E27" s="24">
        <v>59</v>
      </c>
      <c r="F27" s="24">
        <v>57</v>
      </c>
      <c r="G27" s="124">
        <v>35</v>
      </c>
      <c r="H27" s="25" t="s">
        <v>151</v>
      </c>
      <c r="I27" s="26"/>
      <c r="J27" s="27"/>
      <c r="K27" s="114">
        <v>128</v>
      </c>
      <c r="L27" s="28">
        <f t="shared" si="1"/>
        <v>3</v>
      </c>
      <c r="M27" s="108">
        <f t="shared" si="2"/>
        <v>2.34375E-2</v>
      </c>
    </row>
    <row r="28" spans="1:13" ht="15" customHeight="1" x14ac:dyDescent="0.2">
      <c r="A28" s="21" t="s">
        <v>148</v>
      </c>
      <c r="B28" s="22"/>
      <c r="C28" s="23">
        <v>163</v>
      </c>
      <c r="D28" s="24">
        <v>58</v>
      </c>
      <c r="E28" s="24">
        <v>105</v>
      </c>
      <c r="F28" s="24">
        <v>98</v>
      </c>
      <c r="G28" s="124">
        <v>40</v>
      </c>
      <c r="H28" s="25">
        <v>0</v>
      </c>
      <c r="I28" s="26" t="s">
        <v>159</v>
      </c>
      <c r="J28" s="27"/>
      <c r="K28" s="114">
        <v>201</v>
      </c>
      <c r="L28" s="28">
        <f t="shared" si="1"/>
        <v>-38</v>
      </c>
      <c r="M28" s="108">
        <f t="shared" si="2"/>
        <v>-0.1890547263681592</v>
      </c>
    </row>
    <row r="29" spans="1:13" ht="15" customHeight="1" x14ac:dyDescent="0.2">
      <c r="A29" s="21" t="s">
        <v>17</v>
      </c>
      <c r="B29" s="22"/>
      <c r="C29" s="23">
        <v>1644</v>
      </c>
      <c r="D29" s="24">
        <v>366</v>
      </c>
      <c r="E29" s="24">
        <v>1278</v>
      </c>
      <c r="F29" s="24">
        <v>1041</v>
      </c>
      <c r="G29" s="124">
        <v>124</v>
      </c>
      <c r="H29" s="25" t="s">
        <v>151</v>
      </c>
      <c r="I29" s="26"/>
      <c r="J29" s="27"/>
      <c r="K29" s="114">
        <v>1625</v>
      </c>
      <c r="L29" s="28">
        <f t="shared" si="1"/>
        <v>19</v>
      </c>
      <c r="M29" s="108">
        <f t="shared" si="2"/>
        <v>1.1692307692307693E-2</v>
      </c>
    </row>
    <row r="30" spans="1:13" ht="15" customHeight="1" x14ac:dyDescent="0.2">
      <c r="A30" s="21" t="s">
        <v>18</v>
      </c>
      <c r="B30" s="22"/>
      <c r="C30" s="23">
        <v>715</v>
      </c>
      <c r="D30" s="24">
        <v>69</v>
      </c>
      <c r="E30" s="24">
        <v>646</v>
      </c>
      <c r="F30" s="24">
        <v>321</v>
      </c>
      <c r="G30" s="124">
        <v>82</v>
      </c>
      <c r="H30" s="25">
        <v>46</v>
      </c>
      <c r="I30" s="26" t="s">
        <v>155</v>
      </c>
      <c r="J30" s="27"/>
      <c r="K30" s="114">
        <v>728</v>
      </c>
      <c r="L30" s="28">
        <f t="shared" si="1"/>
        <v>-13</v>
      </c>
      <c r="M30" s="108">
        <f t="shared" si="2"/>
        <v>-1.7857142857142856E-2</v>
      </c>
    </row>
    <row r="31" spans="1:13" ht="15" customHeight="1" x14ac:dyDescent="0.2">
      <c r="A31" s="21" t="s">
        <v>122</v>
      </c>
      <c r="B31" s="22"/>
      <c r="C31" s="23">
        <v>1164</v>
      </c>
      <c r="D31" s="24">
        <v>252</v>
      </c>
      <c r="E31" s="24">
        <v>912</v>
      </c>
      <c r="F31" s="24">
        <v>839</v>
      </c>
      <c r="G31" s="124">
        <v>105</v>
      </c>
      <c r="H31" s="25">
        <v>37</v>
      </c>
      <c r="I31" s="26" t="s">
        <v>155</v>
      </c>
      <c r="J31" s="27"/>
      <c r="K31" s="114">
        <v>1044</v>
      </c>
      <c r="L31" s="28">
        <f t="shared" si="1"/>
        <v>120</v>
      </c>
      <c r="M31" s="108">
        <f t="shared" si="2"/>
        <v>0.11494252873563218</v>
      </c>
    </row>
    <row r="32" spans="1:13" ht="15" customHeight="1" x14ac:dyDescent="0.2">
      <c r="A32" s="21" t="s">
        <v>19</v>
      </c>
      <c r="B32" s="22"/>
      <c r="C32" s="23">
        <v>1562</v>
      </c>
      <c r="D32" s="24">
        <v>211</v>
      </c>
      <c r="E32" s="24">
        <v>1351</v>
      </c>
      <c r="F32" s="24">
        <v>1150</v>
      </c>
      <c r="G32" s="124">
        <v>121</v>
      </c>
      <c r="H32" s="25">
        <v>50</v>
      </c>
      <c r="I32" s="26" t="s">
        <v>155</v>
      </c>
      <c r="J32" s="27"/>
      <c r="K32" s="114">
        <v>1531</v>
      </c>
      <c r="L32" s="28">
        <f t="shared" si="1"/>
        <v>31</v>
      </c>
      <c r="M32" s="108">
        <f t="shared" si="2"/>
        <v>2.0248203788373612E-2</v>
      </c>
    </row>
    <row r="33" spans="1:13" ht="15" customHeight="1" x14ac:dyDescent="0.2">
      <c r="A33" s="21" t="s">
        <v>20</v>
      </c>
      <c r="B33" s="22"/>
      <c r="C33" s="23">
        <v>292</v>
      </c>
      <c r="D33" s="24">
        <v>41</v>
      </c>
      <c r="E33" s="24">
        <v>251</v>
      </c>
      <c r="F33" s="24">
        <v>222</v>
      </c>
      <c r="G33" s="124">
        <v>53</v>
      </c>
      <c r="H33" s="25" t="s">
        <v>151</v>
      </c>
      <c r="I33" s="26"/>
      <c r="J33" s="27"/>
      <c r="K33" s="114">
        <v>322</v>
      </c>
      <c r="L33" s="28">
        <f t="shared" si="1"/>
        <v>-30</v>
      </c>
      <c r="M33" s="108">
        <f t="shared" si="2"/>
        <v>-9.3167701863354033E-2</v>
      </c>
    </row>
    <row r="34" spans="1:13" ht="15" customHeight="1" x14ac:dyDescent="0.2">
      <c r="A34" s="21" t="s">
        <v>21</v>
      </c>
      <c r="B34" s="22"/>
      <c r="C34" s="23">
        <v>1028</v>
      </c>
      <c r="D34" s="24">
        <v>163</v>
      </c>
      <c r="E34" s="24">
        <v>866</v>
      </c>
      <c r="F34" s="24">
        <v>753</v>
      </c>
      <c r="G34" s="124">
        <v>99</v>
      </c>
      <c r="H34" s="25" t="s">
        <v>151</v>
      </c>
      <c r="I34" s="26"/>
      <c r="J34" s="27"/>
      <c r="K34" s="114">
        <v>1067</v>
      </c>
      <c r="L34" s="28">
        <f t="shared" si="1"/>
        <v>-39</v>
      </c>
      <c r="M34" s="108">
        <f t="shared" si="2"/>
        <v>-3.6551077788191187E-2</v>
      </c>
    </row>
    <row r="35" spans="1:13" ht="15" customHeight="1" x14ac:dyDescent="0.2">
      <c r="A35" s="21" t="s">
        <v>22</v>
      </c>
      <c r="B35" s="22"/>
      <c r="C35" s="23">
        <v>412</v>
      </c>
      <c r="D35" s="24">
        <v>28</v>
      </c>
      <c r="E35" s="24">
        <v>385</v>
      </c>
      <c r="F35" s="24">
        <v>353</v>
      </c>
      <c r="G35" s="124">
        <v>63</v>
      </c>
      <c r="H35" s="25">
        <v>19</v>
      </c>
      <c r="I35" s="26" t="s">
        <v>155</v>
      </c>
      <c r="J35" s="27"/>
      <c r="K35" s="114">
        <v>434</v>
      </c>
      <c r="L35" s="28">
        <f t="shared" si="1"/>
        <v>-22</v>
      </c>
      <c r="M35" s="108">
        <f t="shared" si="2"/>
        <v>-5.0691244239631339E-2</v>
      </c>
    </row>
    <row r="36" spans="1:13" ht="15" customHeight="1" x14ac:dyDescent="0.2">
      <c r="A36" s="21" t="s">
        <v>23</v>
      </c>
      <c r="B36" s="22"/>
      <c r="C36" s="23">
        <v>532</v>
      </c>
      <c r="D36" s="24">
        <v>216</v>
      </c>
      <c r="E36" s="24">
        <v>316</v>
      </c>
      <c r="F36" s="24">
        <v>307</v>
      </c>
      <c r="G36" s="124">
        <v>71</v>
      </c>
      <c r="H36" s="25">
        <v>15</v>
      </c>
      <c r="I36" s="26" t="s">
        <v>155</v>
      </c>
      <c r="J36" s="27"/>
      <c r="K36" s="114">
        <v>528</v>
      </c>
      <c r="L36" s="28">
        <f t="shared" si="1"/>
        <v>4</v>
      </c>
      <c r="M36" s="108">
        <f t="shared" si="2"/>
        <v>7.575757575757576E-3</v>
      </c>
    </row>
    <row r="37" spans="1:13" ht="15" customHeight="1" x14ac:dyDescent="0.2">
      <c r="A37" s="21" t="s">
        <v>24</v>
      </c>
      <c r="B37" s="22"/>
      <c r="C37" s="23">
        <v>661</v>
      </c>
      <c r="D37" s="24">
        <v>70</v>
      </c>
      <c r="E37" s="24">
        <v>591</v>
      </c>
      <c r="F37" s="24">
        <v>332</v>
      </c>
      <c r="G37" s="124">
        <v>79</v>
      </c>
      <c r="H37" s="25">
        <v>31</v>
      </c>
      <c r="I37" s="26" t="s">
        <v>155</v>
      </c>
      <c r="J37" s="27"/>
      <c r="K37" s="114">
        <v>662</v>
      </c>
      <c r="L37" s="28">
        <f t="shared" si="1"/>
        <v>-1</v>
      </c>
      <c r="M37" s="108">
        <f t="shared" si="2"/>
        <v>-1.5105740181268882E-3</v>
      </c>
    </row>
    <row r="38" spans="1:13" ht="15" customHeight="1" x14ac:dyDescent="0.2">
      <c r="A38" s="21" t="s">
        <v>25</v>
      </c>
      <c r="B38" s="22"/>
      <c r="C38" s="23">
        <v>148</v>
      </c>
      <c r="D38" s="24">
        <v>60</v>
      </c>
      <c r="E38" s="24">
        <v>87</v>
      </c>
      <c r="F38" s="24">
        <v>83</v>
      </c>
      <c r="G38" s="124">
        <v>38</v>
      </c>
      <c r="H38" s="25" t="s">
        <v>151</v>
      </c>
      <c r="I38" s="26"/>
      <c r="J38" s="27"/>
      <c r="K38" s="114">
        <v>144</v>
      </c>
      <c r="L38" s="28">
        <f t="shared" si="1"/>
        <v>4</v>
      </c>
      <c r="M38" s="108">
        <f t="shared" si="2"/>
        <v>2.7777777777777776E-2</v>
      </c>
    </row>
    <row r="39" spans="1:13" ht="15" customHeight="1" x14ac:dyDescent="0.2">
      <c r="A39" s="21" t="s">
        <v>26</v>
      </c>
      <c r="B39" s="22"/>
      <c r="C39" s="23">
        <v>6189</v>
      </c>
      <c r="D39" s="24">
        <v>3429</v>
      </c>
      <c r="E39" s="24">
        <v>2760</v>
      </c>
      <c r="F39" s="24">
        <v>2367</v>
      </c>
      <c r="G39" s="124">
        <v>229</v>
      </c>
      <c r="H39" s="25">
        <v>283</v>
      </c>
      <c r="I39" s="26"/>
      <c r="J39" s="27"/>
      <c r="K39" s="114">
        <v>6361</v>
      </c>
      <c r="L39" s="28">
        <f t="shared" si="1"/>
        <v>-172</v>
      </c>
      <c r="M39" s="108">
        <f t="shared" si="2"/>
        <v>-2.7039773620499922E-2</v>
      </c>
    </row>
    <row r="40" spans="1:13" ht="15" customHeight="1" x14ac:dyDescent="0.2">
      <c r="A40" s="21" t="s">
        <v>93</v>
      </c>
      <c r="B40" s="22"/>
      <c r="C40" s="23">
        <v>451</v>
      </c>
      <c r="D40" s="24">
        <v>421</v>
      </c>
      <c r="E40" s="24">
        <v>30</v>
      </c>
      <c r="F40" s="24">
        <v>99</v>
      </c>
      <c r="G40" s="124">
        <v>66</v>
      </c>
      <c r="H40" s="25" t="s">
        <v>151</v>
      </c>
      <c r="I40" s="26"/>
      <c r="J40" s="27"/>
      <c r="K40" s="114">
        <v>456</v>
      </c>
      <c r="L40" s="28">
        <f t="shared" si="1"/>
        <v>-5</v>
      </c>
      <c r="M40" s="108">
        <f t="shared" si="2"/>
        <v>-1.0964912280701754E-2</v>
      </c>
    </row>
    <row r="41" spans="1:13" ht="15" customHeight="1" x14ac:dyDescent="0.2">
      <c r="A41" s="21" t="s">
        <v>27</v>
      </c>
      <c r="B41" s="22"/>
      <c r="C41" s="23">
        <v>538</v>
      </c>
      <c r="D41" s="24">
        <v>182</v>
      </c>
      <c r="E41" s="24">
        <v>356</v>
      </c>
      <c r="F41" s="24">
        <v>355</v>
      </c>
      <c r="G41" s="124">
        <v>72</v>
      </c>
      <c r="H41" s="25" t="s">
        <v>151</v>
      </c>
      <c r="I41" s="26"/>
      <c r="J41" s="27"/>
      <c r="K41" s="114">
        <v>539</v>
      </c>
      <c r="L41" s="28">
        <f t="shared" si="1"/>
        <v>-1</v>
      </c>
      <c r="M41" s="108">
        <f t="shared" si="2"/>
        <v>-1.8552875695732839E-3</v>
      </c>
    </row>
    <row r="42" spans="1:13" ht="15" customHeight="1" x14ac:dyDescent="0.2">
      <c r="A42" s="21" t="s">
        <v>28</v>
      </c>
      <c r="B42" s="22"/>
      <c r="C42" s="23">
        <v>827</v>
      </c>
      <c r="D42" s="24">
        <v>764</v>
      </c>
      <c r="E42" s="24">
        <v>63</v>
      </c>
      <c r="F42" s="24">
        <v>164</v>
      </c>
      <c r="G42" s="124">
        <v>89</v>
      </c>
      <c r="H42" s="25">
        <v>30</v>
      </c>
      <c r="I42" s="26" t="s">
        <v>155</v>
      </c>
      <c r="J42" s="27"/>
      <c r="K42" s="114">
        <v>842</v>
      </c>
      <c r="L42" s="28">
        <f t="shared" si="1"/>
        <v>-15</v>
      </c>
      <c r="M42" s="108">
        <f t="shared" si="2"/>
        <v>-1.7814726840855107E-2</v>
      </c>
    </row>
    <row r="43" spans="1:13" ht="15" customHeight="1" x14ac:dyDescent="0.2">
      <c r="A43" s="21" t="s">
        <v>134</v>
      </c>
      <c r="B43" s="22"/>
      <c r="C43" s="23">
        <v>465</v>
      </c>
      <c r="D43" s="24">
        <v>253</v>
      </c>
      <c r="E43" s="24">
        <v>212</v>
      </c>
      <c r="F43" s="24">
        <v>184</v>
      </c>
      <c r="G43" s="124">
        <v>67</v>
      </c>
      <c r="H43" s="25">
        <v>21</v>
      </c>
      <c r="I43" s="26" t="s">
        <v>155</v>
      </c>
      <c r="J43" s="27"/>
      <c r="K43" s="114">
        <v>478</v>
      </c>
      <c r="L43" s="28">
        <f t="shared" si="1"/>
        <v>-13</v>
      </c>
      <c r="M43" s="108">
        <f t="shared" si="2"/>
        <v>-2.7196652719665274E-2</v>
      </c>
    </row>
    <row r="44" spans="1:13" ht="15" customHeight="1" x14ac:dyDescent="0.2">
      <c r="A44" s="21" t="s">
        <v>29</v>
      </c>
      <c r="B44" s="22"/>
      <c r="C44" s="23">
        <v>1094</v>
      </c>
      <c r="D44" s="24">
        <v>122</v>
      </c>
      <c r="E44" s="24">
        <v>971</v>
      </c>
      <c r="F44" s="24">
        <v>463</v>
      </c>
      <c r="G44" s="124">
        <v>102</v>
      </c>
      <c r="H44" s="25">
        <v>67</v>
      </c>
      <c r="I44" s="26" t="s">
        <v>155</v>
      </c>
      <c r="J44" s="27"/>
      <c r="K44" s="114">
        <v>1089</v>
      </c>
      <c r="L44" s="28">
        <f t="shared" si="1"/>
        <v>5</v>
      </c>
      <c r="M44" s="108">
        <f t="shared" si="2"/>
        <v>4.5913682277318639E-3</v>
      </c>
    </row>
    <row r="45" spans="1:13" ht="15" customHeight="1" x14ac:dyDescent="0.2">
      <c r="A45" s="21" t="s">
        <v>30</v>
      </c>
      <c r="B45" s="22"/>
      <c r="C45" s="23">
        <v>496</v>
      </c>
      <c r="D45" s="24">
        <v>396</v>
      </c>
      <c r="E45" s="24">
        <v>100</v>
      </c>
      <c r="F45" s="24">
        <v>136</v>
      </c>
      <c r="G45" s="124">
        <v>69</v>
      </c>
      <c r="H45" s="25">
        <v>18</v>
      </c>
      <c r="I45" s="26" t="s">
        <v>155</v>
      </c>
      <c r="J45" s="27"/>
      <c r="K45" s="114">
        <v>546</v>
      </c>
      <c r="L45" s="28">
        <f t="shared" si="1"/>
        <v>-50</v>
      </c>
      <c r="M45" s="108">
        <f t="shared" si="2"/>
        <v>-9.1575091575091569E-2</v>
      </c>
    </row>
    <row r="46" spans="1:13" ht="15" customHeight="1" x14ac:dyDescent="0.2">
      <c r="A46" s="21" t="s">
        <v>157</v>
      </c>
      <c r="B46" s="22"/>
      <c r="C46" s="23">
        <v>319</v>
      </c>
      <c r="D46" s="24">
        <v>306</v>
      </c>
      <c r="E46" s="24">
        <v>13</v>
      </c>
      <c r="F46" s="24">
        <v>56</v>
      </c>
      <c r="G46" s="124">
        <v>55</v>
      </c>
      <c r="H46" s="25">
        <v>8</v>
      </c>
      <c r="I46" s="26" t="s">
        <v>155</v>
      </c>
      <c r="J46" s="27"/>
      <c r="K46" s="114">
        <v>292</v>
      </c>
      <c r="L46" s="28">
        <f t="shared" si="1"/>
        <v>27</v>
      </c>
      <c r="M46" s="108">
        <f t="shared" si="2"/>
        <v>9.2465753424657529E-2</v>
      </c>
    </row>
    <row r="47" spans="1:13" ht="15" customHeight="1" x14ac:dyDescent="0.2">
      <c r="A47" s="21" t="s">
        <v>194</v>
      </c>
      <c r="B47" s="22"/>
      <c r="C47" s="23">
        <v>104</v>
      </c>
      <c r="D47" s="24">
        <v>24</v>
      </c>
      <c r="E47" s="24">
        <v>79</v>
      </c>
      <c r="F47" s="24">
        <v>66</v>
      </c>
      <c r="G47" s="124">
        <v>32</v>
      </c>
      <c r="H47" s="25" t="s">
        <v>151</v>
      </c>
      <c r="I47" s="26"/>
      <c r="J47" s="27"/>
      <c r="K47" s="114">
        <v>113</v>
      </c>
      <c r="L47" s="28">
        <f t="shared" si="1"/>
        <v>-9</v>
      </c>
      <c r="M47" s="108">
        <f t="shared" si="2"/>
        <v>-7.9646017699115043E-2</v>
      </c>
    </row>
    <row r="48" spans="1:13" ht="15" customHeight="1" x14ac:dyDescent="0.2">
      <c r="A48" s="21" t="s">
        <v>31</v>
      </c>
      <c r="B48" s="22"/>
      <c r="C48" s="23">
        <v>234</v>
      </c>
      <c r="D48" s="24">
        <v>13</v>
      </c>
      <c r="E48" s="24">
        <v>221</v>
      </c>
      <c r="F48" s="24">
        <v>194</v>
      </c>
      <c r="G48" s="124">
        <v>47</v>
      </c>
      <c r="H48" s="25">
        <v>11</v>
      </c>
      <c r="I48" s="26" t="s">
        <v>155</v>
      </c>
      <c r="J48" s="27"/>
      <c r="K48" s="114">
        <v>254</v>
      </c>
      <c r="L48" s="28">
        <f t="shared" si="1"/>
        <v>-20</v>
      </c>
      <c r="M48" s="108">
        <f t="shared" si="2"/>
        <v>-7.874015748031496E-2</v>
      </c>
    </row>
    <row r="49" spans="1:13" ht="15" customHeight="1" x14ac:dyDescent="0.2">
      <c r="A49" s="21" t="s">
        <v>32</v>
      </c>
      <c r="B49" s="22"/>
      <c r="C49" s="23">
        <v>667</v>
      </c>
      <c r="D49" s="24">
        <v>81</v>
      </c>
      <c r="E49" s="24">
        <v>586</v>
      </c>
      <c r="F49" s="24">
        <v>545</v>
      </c>
      <c r="G49" s="124">
        <v>80</v>
      </c>
      <c r="H49" s="25">
        <v>22</v>
      </c>
      <c r="I49" s="26" t="s">
        <v>155</v>
      </c>
      <c r="J49" s="27"/>
      <c r="K49" s="114">
        <v>715</v>
      </c>
      <c r="L49" s="28">
        <f t="shared" si="1"/>
        <v>-48</v>
      </c>
      <c r="M49" s="108">
        <f t="shared" si="2"/>
        <v>-6.7132867132867133E-2</v>
      </c>
    </row>
    <row r="50" spans="1:13" ht="15" customHeight="1" x14ac:dyDescent="0.2">
      <c r="A50" s="21" t="s">
        <v>33</v>
      </c>
      <c r="B50" s="22"/>
      <c r="C50" s="23">
        <v>302</v>
      </c>
      <c r="D50" s="24">
        <v>245</v>
      </c>
      <c r="E50" s="24">
        <v>57</v>
      </c>
      <c r="F50" s="24">
        <v>58</v>
      </c>
      <c r="G50" s="124">
        <v>54</v>
      </c>
      <c r="H50" s="25">
        <v>10</v>
      </c>
      <c r="I50" s="26" t="s">
        <v>155</v>
      </c>
      <c r="J50" s="27"/>
      <c r="K50" s="114">
        <v>332</v>
      </c>
      <c r="L50" s="28">
        <f t="shared" si="1"/>
        <v>-30</v>
      </c>
      <c r="M50" s="108">
        <f t="shared" si="2"/>
        <v>-9.036144578313253E-2</v>
      </c>
    </row>
    <row r="51" spans="1:13" ht="15" customHeight="1" x14ac:dyDescent="0.2">
      <c r="A51" s="21" t="s">
        <v>34</v>
      </c>
      <c r="B51" s="22"/>
      <c r="C51" s="23">
        <v>681</v>
      </c>
      <c r="D51" s="24">
        <v>51</v>
      </c>
      <c r="E51" s="24">
        <v>630</v>
      </c>
      <c r="F51" s="24">
        <v>443</v>
      </c>
      <c r="G51" s="124">
        <v>80</v>
      </c>
      <c r="H51" s="25">
        <v>16</v>
      </c>
      <c r="I51" s="26" t="s">
        <v>155</v>
      </c>
      <c r="J51" s="27"/>
      <c r="K51" s="114">
        <v>718</v>
      </c>
      <c r="L51" s="28">
        <f t="shared" si="1"/>
        <v>-37</v>
      </c>
      <c r="M51" s="108">
        <f t="shared" si="2"/>
        <v>-5.1532033426183843E-2</v>
      </c>
    </row>
    <row r="52" spans="1:13" ht="15" customHeight="1" x14ac:dyDescent="0.2">
      <c r="A52" s="21" t="s">
        <v>135</v>
      </c>
      <c r="B52" s="22"/>
      <c r="C52" s="23">
        <v>226</v>
      </c>
      <c r="D52" s="24">
        <v>36</v>
      </c>
      <c r="E52" s="24">
        <v>190</v>
      </c>
      <c r="F52" s="24">
        <v>150</v>
      </c>
      <c r="G52" s="124">
        <v>47</v>
      </c>
      <c r="H52" s="25" t="s">
        <v>151</v>
      </c>
      <c r="I52" s="26"/>
      <c r="J52" s="27"/>
      <c r="K52" s="114">
        <v>227</v>
      </c>
      <c r="L52" s="28">
        <f t="shared" si="1"/>
        <v>-1</v>
      </c>
      <c r="M52" s="108">
        <f t="shared" si="2"/>
        <v>-4.4052863436123352E-3</v>
      </c>
    </row>
    <row r="53" spans="1:13" ht="15" customHeight="1" x14ac:dyDescent="0.2">
      <c r="A53" s="21" t="s">
        <v>35</v>
      </c>
      <c r="B53" s="22"/>
      <c r="C53" s="23">
        <v>740</v>
      </c>
      <c r="D53" s="24">
        <v>566</v>
      </c>
      <c r="E53" s="24">
        <v>174</v>
      </c>
      <c r="F53" s="24">
        <v>193</v>
      </c>
      <c r="G53" s="124">
        <v>84</v>
      </c>
      <c r="H53" s="25">
        <v>6</v>
      </c>
      <c r="I53" s="26" t="s">
        <v>155</v>
      </c>
      <c r="J53" s="27"/>
      <c r="K53" s="114">
        <v>815</v>
      </c>
      <c r="L53" s="28">
        <f t="shared" si="1"/>
        <v>-75</v>
      </c>
      <c r="M53" s="108">
        <f t="shared" si="2"/>
        <v>-9.202453987730061E-2</v>
      </c>
    </row>
    <row r="54" spans="1:13" ht="15" customHeight="1" x14ac:dyDescent="0.2">
      <c r="A54" s="21" t="s">
        <v>36</v>
      </c>
      <c r="B54" s="22"/>
      <c r="C54" s="23">
        <v>492</v>
      </c>
      <c r="D54" s="24">
        <v>450</v>
      </c>
      <c r="E54" s="24">
        <v>42</v>
      </c>
      <c r="F54" s="24">
        <v>86</v>
      </c>
      <c r="G54" s="124">
        <v>69</v>
      </c>
      <c r="H54" s="25">
        <v>11</v>
      </c>
      <c r="I54" s="26" t="s">
        <v>155</v>
      </c>
      <c r="J54" s="27"/>
      <c r="K54" s="114">
        <v>491</v>
      </c>
      <c r="L54" s="28">
        <f t="shared" si="1"/>
        <v>1</v>
      </c>
      <c r="M54" s="108">
        <f t="shared" si="2"/>
        <v>2.0366598778004071E-3</v>
      </c>
    </row>
    <row r="55" spans="1:13" ht="15" customHeight="1" x14ac:dyDescent="0.2">
      <c r="A55" s="21" t="s">
        <v>37</v>
      </c>
      <c r="B55" s="22"/>
      <c r="C55" s="23">
        <v>217</v>
      </c>
      <c r="D55" s="24">
        <v>99</v>
      </c>
      <c r="E55" s="24">
        <v>118</v>
      </c>
      <c r="F55" s="24">
        <v>119</v>
      </c>
      <c r="G55" s="124">
        <v>46</v>
      </c>
      <c r="H55" s="25" t="s">
        <v>151</v>
      </c>
      <c r="I55" s="26"/>
      <c r="J55" s="27"/>
      <c r="K55" s="114">
        <v>216</v>
      </c>
      <c r="L55" s="28">
        <f t="shared" si="1"/>
        <v>1</v>
      </c>
      <c r="M55" s="108">
        <f t="shared" si="2"/>
        <v>4.6296296296296294E-3</v>
      </c>
    </row>
    <row r="56" spans="1:13" ht="15" customHeight="1" x14ac:dyDescent="0.2">
      <c r="A56" s="21" t="s">
        <v>185</v>
      </c>
      <c r="B56" s="22"/>
      <c r="C56" s="23">
        <v>1126</v>
      </c>
      <c r="D56" s="24">
        <v>392</v>
      </c>
      <c r="E56" s="24">
        <v>734</v>
      </c>
      <c r="F56" s="24">
        <v>711</v>
      </c>
      <c r="G56" s="124">
        <v>103</v>
      </c>
      <c r="H56" s="25">
        <v>0</v>
      </c>
      <c r="I56" s="26" t="s">
        <v>159</v>
      </c>
      <c r="J56" s="27"/>
      <c r="K56" s="114">
        <v>1161</v>
      </c>
      <c r="L56" s="28">
        <f t="shared" si="1"/>
        <v>-35</v>
      </c>
      <c r="M56" s="108">
        <f t="shared" si="2"/>
        <v>-3.0146425495262703E-2</v>
      </c>
    </row>
    <row r="57" spans="1:13" ht="15" customHeight="1" x14ac:dyDescent="0.2">
      <c r="A57" s="21" t="s">
        <v>38</v>
      </c>
      <c r="B57" s="22"/>
      <c r="C57" s="23">
        <v>1503</v>
      </c>
      <c r="D57" s="24">
        <v>936</v>
      </c>
      <c r="E57" s="24">
        <v>566</v>
      </c>
      <c r="F57" s="24">
        <v>570</v>
      </c>
      <c r="G57" s="124">
        <v>119</v>
      </c>
      <c r="H57" s="25">
        <v>135</v>
      </c>
      <c r="I57" s="26" t="s">
        <v>155</v>
      </c>
      <c r="J57" s="27"/>
      <c r="K57" s="114">
        <v>1474</v>
      </c>
      <c r="L57" s="28">
        <f t="shared" si="1"/>
        <v>29</v>
      </c>
      <c r="M57" s="108">
        <f t="shared" si="2"/>
        <v>1.9674355495251018E-2</v>
      </c>
    </row>
    <row r="58" spans="1:13" ht="15" customHeight="1" x14ac:dyDescent="0.2">
      <c r="A58" s="21" t="s">
        <v>123</v>
      </c>
      <c r="B58" s="22"/>
      <c r="C58" s="23">
        <v>228</v>
      </c>
      <c r="D58" s="24">
        <v>33</v>
      </c>
      <c r="E58" s="24">
        <v>195</v>
      </c>
      <c r="F58" s="24">
        <v>136</v>
      </c>
      <c r="G58" s="124">
        <v>47</v>
      </c>
      <c r="H58" s="25" t="s">
        <v>151</v>
      </c>
      <c r="I58" s="26"/>
      <c r="J58" s="27"/>
      <c r="K58" s="114">
        <v>243</v>
      </c>
      <c r="L58" s="28">
        <f t="shared" si="1"/>
        <v>-15</v>
      </c>
      <c r="M58" s="108">
        <f t="shared" si="2"/>
        <v>-6.1728395061728392E-2</v>
      </c>
    </row>
    <row r="59" spans="1:13" ht="15" customHeight="1" x14ac:dyDescent="0.2">
      <c r="A59" s="21" t="s">
        <v>39</v>
      </c>
      <c r="B59" s="22"/>
      <c r="C59" s="23">
        <v>214</v>
      </c>
      <c r="D59" s="24">
        <v>191</v>
      </c>
      <c r="E59" s="24">
        <v>23</v>
      </c>
      <c r="F59" s="24">
        <v>70</v>
      </c>
      <c r="G59" s="124">
        <v>45</v>
      </c>
      <c r="H59" s="25">
        <v>21</v>
      </c>
      <c r="I59" s="26" t="s">
        <v>155</v>
      </c>
      <c r="J59" s="27"/>
      <c r="K59" s="114">
        <v>202</v>
      </c>
      <c r="L59" s="28">
        <f t="shared" si="1"/>
        <v>12</v>
      </c>
      <c r="M59" s="108">
        <f t="shared" si="2"/>
        <v>5.9405940594059403E-2</v>
      </c>
    </row>
    <row r="60" spans="1:13" ht="15" customHeight="1" x14ac:dyDescent="0.2">
      <c r="A60" s="21" t="s">
        <v>210</v>
      </c>
      <c r="B60" s="22"/>
      <c r="C60" s="23">
        <v>515</v>
      </c>
      <c r="D60" s="24">
        <v>116</v>
      </c>
      <c r="E60" s="24">
        <v>398</v>
      </c>
      <c r="F60" s="24">
        <v>342</v>
      </c>
      <c r="G60" s="124">
        <v>70</v>
      </c>
      <c r="H60" s="25">
        <v>13</v>
      </c>
      <c r="I60" s="26" t="s">
        <v>155</v>
      </c>
      <c r="J60" s="27"/>
      <c r="K60" s="114">
        <v>508</v>
      </c>
      <c r="L60" s="28">
        <f t="shared" si="1"/>
        <v>7</v>
      </c>
      <c r="M60" s="108">
        <f t="shared" si="2"/>
        <v>1.3779527559055118E-2</v>
      </c>
    </row>
    <row r="61" spans="1:13" ht="15" customHeight="1" x14ac:dyDescent="0.2">
      <c r="A61" s="21" t="s">
        <v>40</v>
      </c>
      <c r="B61" s="22"/>
      <c r="C61" s="23">
        <v>242</v>
      </c>
      <c r="D61" s="24">
        <v>155</v>
      </c>
      <c r="E61" s="24">
        <v>86</v>
      </c>
      <c r="F61" s="24">
        <v>85</v>
      </c>
      <c r="G61" s="124">
        <v>48</v>
      </c>
      <c r="H61" s="25">
        <v>4</v>
      </c>
      <c r="I61" s="26" t="s">
        <v>155</v>
      </c>
      <c r="J61" s="27"/>
      <c r="K61" s="114">
        <v>221</v>
      </c>
      <c r="L61" s="28">
        <f t="shared" si="1"/>
        <v>21</v>
      </c>
      <c r="M61" s="108">
        <f t="shared" si="2"/>
        <v>9.5022624434389136E-2</v>
      </c>
    </row>
    <row r="62" spans="1:13" ht="15" customHeight="1" x14ac:dyDescent="0.2">
      <c r="A62" s="21" t="s">
        <v>193</v>
      </c>
      <c r="B62" s="22"/>
      <c r="C62" s="23">
        <v>327</v>
      </c>
      <c r="D62" s="24">
        <v>270</v>
      </c>
      <c r="E62" s="24">
        <v>57</v>
      </c>
      <c r="F62" s="24">
        <v>79</v>
      </c>
      <c r="G62" s="124">
        <v>56</v>
      </c>
      <c r="H62" s="25" t="s">
        <v>151</v>
      </c>
      <c r="I62" s="26"/>
      <c r="J62" s="27"/>
      <c r="K62" s="114">
        <v>274</v>
      </c>
      <c r="L62" s="28">
        <f t="shared" si="1"/>
        <v>53</v>
      </c>
      <c r="M62" s="108">
        <f t="shared" si="2"/>
        <v>0.19343065693430658</v>
      </c>
    </row>
    <row r="63" spans="1:13" ht="15" customHeight="1" x14ac:dyDescent="0.2">
      <c r="A63" s="21" t="s">
        <v>41</v>
      </c>
      <c r="B63" s="22"/>
      <c r="C63" s="23">
        <v>545</v>
      </c>
      <c r="D63" s="24">
        <v>458</v>
      </c>
      <c r="E63" s="24">
        <v>87</v>
      </c>
      <c r="F63" s="24">
        <v>121</v>
      </c>
      <c r="G63" s="124">
        <v>72</v>
      </c>
      <c r="H63" s="25">
        <v>75</v>
      </c>
      <c r="I63" s="26" t="s">
        <v>155</v>
      </c>
      <c r="J63" s="27"/>
      <c r="K63" s="114">
        <v>546</v>
      </c>
      <c r="L63" s="28">
        <f t="shared" si="1"/>
        <v>-1</v>
      </c>
      <c r="M63" s="108">
        <f t="shared" si="2"/>
        <v>-1.8315018315018315E-3</v>
      </c>
    </row>
    <row r="64" spans="1:13" ht="15" customHeight="1" x14ac:dyDescent="0.2">
      <c r="A64" s="21" t="s">
        <v>42</v>
      </c>
      <c r="B64" s="22"/>
      <c r="C64" s="23">
        <v>4327</v>
      </c>
      <c r="D64" s="24">
        <v>3682</v>
      </c>
      <c r="E64" s="24">
        <v>646</v>
      </c>
      <c r="F64" s="24">
        <v>989</v>
      </c>
      <c r="G64" s="124">
        <v>196</v>
      </c>
      <c r="H64" s="25">
        <v>368</v>
      </c>
      <c r="I64" s="26"/>
      <c r="J64" s="27"/>
      <c r="K64" s="114">
        <v>4482</v>
      </c>
      <c r="L64" s="28">
        <f t="shared" si="1"/>
        <v>-155</v>
      </c>
      <c r="M64" s="108">
        <f t="shared" si="2"/>
        <v>-3.4582775546630966E-2</v>
      </c>
    </row>
    <row r="65" spans="1:13" ht="15" customHeight="1" x14ac:dyDescent="0.2">
      <c r="A65" s="21" t="s">
        <v>133</v>
      </c>
      <c r="B65" s="22"/>
      <c r="C65" s="23">
        <v>691</v>
      </c>
      <c r="D65" s="24">
        <v>391</v>
      </c>
      <c r="E65" s="24">
        <v>300</v>
      </c>
      <c r="F65" s="24">
        <v>254</v>
      </c>
      <c r="G65" s="124">
        <v>81</v>
      </c>
      <c r="H65" s="25">
        <v>53</v>
      </c>
      <c r="I65" s="26" t="s">
        <v>155</v>
      </c>
      <c r="J65" s="27"/>
      <c r="K65" s="114">
        <v>694</v>
      </c>
      <c r="L65" s="28">
        <f t="shared" si="1"/>
        <v>-3</v>
      </c>
      <c r="M65" s="108">
        <f t="shared" si="2"/>
        <v>-4.3227665706051877E-3</v>
      </c>
    </row>
    <row r="66" spans="1:13" ht="15" customHeight="1" x14ac:dyDescent="0.2">
      <c r="A66" s="21" t="s">
        <v>43</v>
      </c>
      <c r="B66" s="22"/>
      <c r="C66" s="23">
        <v>921</v>
      </c>
      <c r="D66" s="24">
        <v>136</v>
      </c>
      <c r="E66" s="24">
        <v>785</v>
      </c>
      <c r="F66" s="24">
        <v>681</v>
      </c>
      <c r="G66" s="124">
        <v>93</v>
      </c>
      <c r="H66" s="25" t="s">
        <v>151</v>
      </c>
      <c r="I66" s="26"/>
      <c r="J66" s="27"/>
      <c r="K66" s="114">
        <v>990</v>
      </c>
      <c r="L66" s="28">
        <f t="shared" si="1"/>
        <v>-69</v>
      </c>
      <c r="M66" s="108">
        <f t="shared" si="2"/>
        <v>-6.9696969696969702E-2</v>
      </c>
    </row>
    <row r="67" spans="1:13" ht="15" customHeight="1" x14ac:dyDescent="0.2">
      <c r="A67" s="21" t="s">
        <v>124</v>
      </c>
      <c r="B67" s="22"/>
      <c r="C67" s="23">
        <v>478</v>
      </c>
      <c r="D67" s="24">
        <v>273</v>
      </c>
      <c r="E67" s="24">
        <v>205</v>
      </c>
      <c r="F67" s="24">
        <v>197</v>
      </c>
      <c r="G67" s="124">
        <v>68</v>
      </c>
      <c r="H67" s="25">
        <v>50</v>
      </c>
      <c r="I67" s="26" t="s">
        <v>155</v>
      </c>
      <c r="J67" s="27"/>
      <c r="K67" s="114">
        <v>518</v>
      </c>
      <c r="L67" s="28">
        <f t="shared" si="1"/>
        <v>-40</v>
      </c>
      <c r="M67" s="108">
        <f t="shared" si="2"/>
        <v>-7.7220077220077218E-2</v>
      </c>
    </row>
    <row r="68" spans="1:13" ht="15" customHeight="1" x14ac:dyDescent="0.2">
      <c r="A68" s="21" t="s">
        <v>44</v>
      </c>
      <c r="B68" s="22"/>
      <c r="C68" s="23">
        <v>1499</v>
      </c>
      <c r="D68" s="24">
        <v>1320</v>
      </c>
      <c r="E68" s="24">
        <v>179</v>
      </c>
      <c r="F68" s="24">
        <v>218</v>
      </c>
      <c r="G68" s="124">
        <v>118</v>
      </c>
      <c r="H68" s="25" t="s">
        <v>151</v>
      </c>
      <c r="I68" s="26"/>
      <c r="J68" s="27"/>
      <c r="K68" s="114">
        <v>1564</v>
      </c>
      <c r="L68" s="28">
        <f t="shared" si="1"/>
        <v>-65</v>
      </c>
      <c r="M68" s="108">
        <f t="shared" si="2"/>
        <v>-4.1560102301790282E-2</v>
      </c>
    </row>
    <row r="69" spans="1:13" ht="15" customHeight="1" x14ac:dyDescent="0.2">
      <c r="A69" s="21" t="s">
        <v>45</v>
      </c>
      <c r="B69" s="22"/>
      <c r="C69" s="23">
        <v>872</v>
      </c>
      <c r="D69" s="24">
        <v>41</v>
      </c>
      <c r="E69" s="24">
        <v>831</v>
      </c>
      <c r="F69" s="24">
        <v>592</v>
      </c>
      <c r="G69" s="124">
        <v>91</v>
      </c>
      <c r="H69" s="25" t="s">
        <v>151</v>
      </c>
      <c r="I69" s="26"/>
      <c r="J69" s="27"/>
      <c r="K69" s="114">
        <v>874</v>
      </c>
      <c r="L69" s="28">
        <f t="shared" si="1"/>
        <v>-2</v>
      </c>
      <c r="M69" s="108">
        <f t="shared" si="2"/>
        <v>-2.2883295194508009E-3</v>
      </c>
    </row>
    <row r="70" spans="1:13" ht="15" customHeight="1" x14ac:dyDescent="0.2">
      <c r="A70" s="21" t="s">
        <v>46</v>
      </c>
      <c r="B70" s="22"/>
      <c r="C70" s="23">
        <v>1567</v>
      </c>
      <c r="D70" s="24">
        <v>215</v>
      </c>
      <c r="E70" s="24">
        <v>1351</v>
      </c>
      <c r="F70" s="24">
        <v>1124</v>
      </c>
      <c r="G70" s="124">
        <v>121</v>
      </c>
      <c r="H70" s="25">
        <v>21</v>
      </c>
      <c r="I70" s="26" t="s">
        <v>155</v>
      </c>
      <c r="J70" s="27"/>
      <c r="K70" s="114">
        <v>1556</v>
      </c>
      <c r="L70" s="28">
        <f t="shared" si="1"/>
        <v>11</v>
      </c>
      <c r="M70" s="108">
        <f t="shared" si="2"/>
        <v>7.0694087403598968E-3</v>
      </c>
    </row>
    <row r="71" spans="1:13" ht="15" customHeight="1" x14ac:dyDescent="0.2">
      <c r="A71" s="21" t="s">
        <v>149</v>
      </c>
      <c r="B71" s="22"/>
      <c r="C71" s="23">
        <v>313</v>
      </c>
      <c r="D71" s="24">
        <v>89</v>
      </c>
      <c r="E71" s="24">
        <v>224</v>
      </c>
      <c r="F71" s="24">
        <v>144</v>
      </c>
      <c r="G71" s="124">
        <v>55</v>
      </c>
      <c r="H71" s="25">
        <v>8</v>
      </c>
      <c r="I71" s="26" t="s">
        <v>155</v>
      </c>
      <c r="J71" s="27"/>
      <c r="K71" s="114">
        <v>311</v>
      </c>
      <c r="L71" s="28">
        <f t="shared" si="1"/>
        <v>2</v>
      </c>
      <c r="M71" s="108">
        <f t="shared" si="2"/>
        <v>6.4308681672025723E-3</v>
      </c>
    </row>
    <row r="72" spans="1:13" ht="15" customHeight="1" x14ac:dyDescent="0.2">
      <c r="A72" s="21" t="s">
        <v>47</v>
      </c>
      <c r="B72" s="22"/>
      <c r="C72" s="23">
        <v>289</v>
      </c>
      <c r="D72" s="24">
        <v>147</v>
      </c>
      <c r="E72" s="24">
        <v>141</v>
      </c>
      <c r="F72" s="24">
        <v>147</v>
      </c>
      <c r="G72" s="124">
        <v>53</v>
      </c>
      <c r="H72" s="25" t="s">
        <v>151</v>
      </c>
      <c r="I72" s="26"/>
      <c r="J72" s="27"/>
      <c r="K72" s="114">
        <v>282</v>
      </c>
      <c r="L72" s="28">
        <f t="shared" si="1"/>
        <v>7</v>
      </c>
      <c r="M72" s="108">
        <f t="shared" si="2"/>
        <v>2.4822695035460994E-2</v>
      </c>
    </row>
    <row r="73" spans="1:13" ht="15" customHeight="1" x14ac:dyDescent="0.2">
      <c r="A73" s="21" t="s">
        <v>48</v>
      </c>
      <c r="B73" s="22"/>
      <c r="C73" s="23">
        <v>430</v>
      </c>
      <c r="D73" s="24">
        <v>207</v>
      </c>
      <c r="E73" s="24">
        <v>223</v>
      </c>
      <c r="F73" s="24">
        <v>217</v>
      </c>
      <c r="G73" s="124">
        <v>64</v>
      </c>
      <c r="H73" s="25">
        <v>18</v>
      </c>
      <c r="I73" s="26" t="s">
        <v>155</v>
      </c>
      <c r="J73" s="27"/>
      <c r="K73" s="114">
        <v>469</v>
      </c>
      <c r="L73" s="28">
        <f t="shared" si="1"/>
        <v>-39</v>
      </c>
      <c r="M73" s="108">
        <f t="shared" si="2"/>
        <v>-8.3155650319829424E-2</v>
      </c>
    </row>
    <row r="74" spans="1:13" ht="15" customHeight="1" x14ac:dyDescent="0.2">
      <c r="A74" s="21" t="s">
        <v>49</v>
      </c>
      <c r="B74" s="22"/>
      <c r="C74" s="23">
        <v>1091</v>
      </c>
      <c r="D74" s="24">
        <v>229</v>
      </c>
      <c r="E74" s="24">
        <v>862</v>
      </c>
      <c r="F74" s="24">
        <v>495</v>
      </c>
      <c r="G74" s="124">
        <v>101</v>
      </c>
      <c r="H74" s="25">
        <v>82</v>
      </c>
      <c r="I74" s="26" t="s">
        <v>155</v>
      </c>
      <c r="J74" s="27"/>
      <c r="K74" s="114">
        <v>1055</v>
      </c>
      <c r="L74" s="28">
        <f t="shared" si="1"/>
        <v>36</v>
      </c>
      <c r="M74" s="108">
        <f t="shared" si="2"/>
        <v>3.4123222748815164E-2</v>
      </c>
    </row>
    <row r="75" spans="1:13" ht="15" customHeight="1" x14ac:dyDescent="0.2">
      <c r="A75" s="21" t="s">
        <v>50</v>
      </c>
      <c r="B75" s="22"/>
      <c r="C75" s="23">
        <v>2394</v>
      </c>
      <c r="D75" s="24">
        <v>2137</v>
      </c>
      <c r="E75" s="24">
        <v>257</v>
      </c>
      <c r="F75" s="24">
        <v>380</v>
      </c>
      <c r="G75" s="124">
        <v>148</v>
      </c>
      <c r="H75" s="25">
        <v>149</v>
      </c>
      <c r="I75" s="26" t="s">
        <v>155</v>
      </c>
      <c r="J75" s="27"/>
      <c r="K75" s="114">
        <v>2492</v>
      </c>
      <c r="L75" s="28">
        <f t="shared" ref="L75" si="3">C75-K75</f>
        <v>-98</v>
      </c>
      <c r="M75" s="108">
        <f t="shared" ref="M75" si="4">(C75-K75)/K75</f>
        <v>-3.9325842696629212E-2</v>
      </c>
    </row>
    <row r="76" spans="1:13" s="144" customFormat="1" ht="7.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 s="130" customFormat="1" ht="25.5" customHeight="1" x14ac:dyDescent="0.2">
      <c r="A77" s="161" t="s">
        <v>161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</row>
    <row r="78" spans="1:13" s="130" customFormat="1" ht="12.75" customHeight="1" x14ac:dyDescent="0.2">
      <c r="A78" s="63" t="s">
        <v>150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</row>
    <row r="79" spans="1:13" s="1" customFormat="1" ht="3.75" customHeight="1" x14ac:dyDescent="0.2">
      <c r="A79" s="44"/>
      <c r="B79" s="65"/>
      <c r="C79" s="65"/>
      <c r="D79" s="65"/>
      <c r="E79" s="65"/>
      <c r="F79" s="65"/>
      <c r="G79" s="65"/>
      <c r="H79" s="44"/>
      <c r="I79" s="66"/>
      <c r="J79" s="67"/>
      <c r="K79" s="65"/>
      <c r="L79" s="68"/>
      <c r="M79" s="68"/>
    </row>
    <row r="80" spans="1:13" s="1" customFormat="1" ht="10.5" customHeight="1" x14ac:dyDescent="0.2">
      <c r="A80" s="63" t="s">
        <v>181</v>
      </c>
      <c r="B80" s="37"/>
      <c r="C80" s="37"/>
      <c r="D80" s="37"/>
      <c r="E80" s="37"/>
      <c r="F80" s="37"/>
      <c r="G80" s="37"/>
      <c r="H80" s="2"/>
      <c r="I80" s="38"/>
      <c r="K80" s="37"/>
      <c r="L80" s="39"/>
      <c r="M80" s="39"/>
    </row>
  </sheetData>
  <mergeCells count="8">
    <mergeCell ref="A77:M77"/>
    <mergeCell ref="C2:I2"/>
    <mergeCell ref="L2:M2"/>
    <mergeCell ref="C3:F4"/>
    <mergeCell ref="H3:I4"/>
    <mergeCell ref="L3:L5"/>
    <mergeCell ref="M3:M5"/>
    <mergeCell ref="H5:I5"/>
  </mergeCells>
  <printOptions horizontalCentered="1"/>
  <pageMargins left="0.15748031496062992" right="0.15748031496062992" top="0.51181102362204722" bottom="0.47244094488188981" header="0.19685039370078741" footer="0.19685039370078741"/>
  <pageSetup paperSize="9" scale="90" orientation="landscape" r:id="rId1"/>
  <headerFooter alignWithMargins="0">
    <oddHeader>&amp;CAudipress 2012/II</oddHeader>
    <oddFooter>&amp;R18 settembre 2012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COP 1</vt:lpstr>
      <vt:lpstr>quotidiani_2012II</vt:lpstr>
      <vt:lpstr>supplementi_2012II</vt:lpstr>
      <vt:lpstr>settimanali_2012II</vt:lpstr>
      <vt:lpstr>mensili_2012II</vt:lpstr>
      <vt:lpstr>'COP 1'!Area_stampa</vt:lpstr>
      <vt:lpstr>mensili_2012II!Area_stampa</vt:lpstr>
      <vt:lpstr>quotidiani_2012II!Area_stampa</vt:lpstr>
      <vt:lpstr>settimanali_2012II!Area_stampa</vt:lpstr>
      <vt:lpstr>supplementi_2012II!Area_stampa</vt:lpstr>
      <vt:lpstr>mensili_2012II!Titoli_stampa</vt:lpstr>
      <vt:lpstr>quotidiani_2012II!Titoli_stampa</vt:lpstr>
      <vt:lpstr>settimanali_2012II!Titoli_stampa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Chiara Sotgiu</cp:lastModifiedBy>
  <cp:lastPrinted>2012-09-13T16:55:26Z</cp:lastPrinted>
  <dcterms:created xsi:type="dcterms:W3CDTF">2004-07-15T15:05:57Z</dcterms:created>
  <dcterms:modified xsi:type="dcterms:W3CDTF">2012-09-13T16:56:00Z</dcterms:modified>
</cp:coreProperties>
</file>